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ckaJ\Documents\Z_osobní\SPORT\SKIO\2024-27_RD_LOB\2025 - testy jaro\"/>
    </mc:Choice>
  </mc:AlternateContent>
  <xr:revisionPtr revIDLastSave="0" documentId="13_ncr:1_{13751206-1A30-4932-A6AA-3B002091D4BA}" xr6:coauthVersionLast="47" xr6:coauthVersionMax="47" xr10:uidLastSave="{00000000-0000-0000-0000-000000000000}"/>
  <bookViews>
    <workbookView xWindow="-120" yWindow="-120" windowWidth="29040" windowHeight="15720" activeTab="1" xr2:uid="{DD8FB04F-2C3A-4CEE-9C3D-D3B0A91F66BA}"/>
  </bookViews>
  <sheets>
    <sheet name="RD" sheetId="1" r:id="rId1"/>
    <sheet name="RDJ_V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32" i="2" l="1"/>
  <c r="U31" i="2"/>
  <c r="U30" i="2"/>
  <c r="U27" i="2"/>
  <c r="U26" i="2"/>
  <c r="U25" i="2"/>
  <c r="U22" i="2"/>
  <c r="U21" i="2"/>
  <c r="U20" i="2"/>
  <c r="J32" i="2"/>
  <c r="J31" i="2"/>
  <c r="J30" i="2"/>
  <c r="J27" i="2"/>
  <c r="J26" i="2"/>
  <c r="J22" i="2"/>
  <c r="J21" i="2"/>
  <c r="J20" i="2"/>
  <c r="U15" i="2"/>
  <c r="U14" i="2"/>
  <c r="U13" i="2"/>
  <c r="U11" i="2"/>
  <c r="U10" i="2"/>
  <c r="U9" i="2"/>
  <c r="U8" i="2"/>
  <c r="U6" i="2"/>
  <c r="U5" i="2"/>
  <c r="X10" i="1"/>
  <c r="X8" i="1"/>
  <c r="X7" i="1"/>
  <c r="X5" i="1"/>
  <c r="X15" i="1"/>
  <c r="M15" i="1"/>
  <c r="M10" i="1"/>
  <c r="M8" i="1"/>
  <c r="M7" i="1"/>
  <c r="M5" i="1"/>
  <c r="J15" i="2"/>
  <c r="J14" i="2"/>
  <c r="J13" i="2"/>
  <c r="J12" i="2"/>
  <c r="J11" i="2"/>
  <c r="J10" i="2"/>
  <c r="J9" i="2"/>
  <c r="J8" i="2"/>
  <c r="J7" i="2"/>
  <c r="J6" i="2"/>
  <c r="U19" i="2"/>
  <c r="U7" i="2"/>
  <c r="J19" i="2"/>
  <c r="X16" i="1"/>
  <c r="U18" i="2" l="1"/>
  <c r="U4" i="2"/>
  <c r="J4" i="2" l="1"/>
  <c r="J25" i="2"/>
  <c r="X6" i="1"/>
  <c r="M16" i="1"/>
  <c r="J18" i="2" l="1"/>
  <c r="J5" i="2"/>
</calcChain>
</file>

<file path=xl/sharedStrings.xml><?xml version="1.0" encoding="utf-8"?>
<sst xmlns="http://schemas.openxmlformats.org/spreadsheetml/2006/main" count="220" uniqueCount="86">
  <si>
    <t>junioři</t>
  </si>
  <si>
    <t>Matyáš Zakouřil</t>
  </si>
  <si>
    <t>Dan Salaba</t>
  </si>
  <si>
    <t>dorostenci</t>
  </si>
  <si>
    <t>Antonín Svoboda</t>
  </si>
  <si>
    <t>Filip Mairich</t>
  </si>
  <si>
    <t>David Elleder</t>
  </si>
  <si>
    <t>Vilém Štrait</t>
  </si>
  <si>
    <t>Vojtěch Teringl</t>
  </si>
  <si>
    <t>juniorky</t>
  </si>
  <si>
    <t>Maruška Bartošová</t>
  </si>
  <si>
    <t>Lucka Hlaváčová</t>
  </si>
  <si>
    <t>Terka Pecková</t>
  </si>
  <si>
    <t>Hanka Malečková</t>
  </si>
  <si>
    <t>Míša Srbová</t>
  </si>
  <si>
    <t>dráha</t>
  </si>
  <si>
    <t>X</t>
  </si>
  <si>
    <t>soupaže</t>
  </si>
  <si>
    <t>1.</t>
  </si>
  <si>
    <t>2.</t>
  </si>
  <si>
    <t>3.</t>
  </si>
  <si>
    <t>4.</t>
  </si>
  <si>
    <t>5.</t>
  </si>
  <si>
    <t>1500 m</t>
  </si>
  <si>
    <t>LOB400</t>
  </si>
  <si>
    <t>čas</t>
  </si>
  <si>
    <t>počet chyb (30sec)</t>
  </si>
  <si>
    <t>Výběhy</t>
  </si>
  <si>
    <t>Celkem</t>
  </si>
  <si>
    <t xml:space="preserve">Poznámky: </t>
  </si>
  <si>
    <t>5 x 1,2 km (45 m převýšení), start každou 9 minutu</t>
  </si>
  <si>
    <t>4 x 1,2 km (45 m převýšení), start každou 10 minutu</t>
  </si>
  <si>
    <t>3 x 1,2 km (45 m převýšení), start každou 10 minutu</t>
  </si>
  <si>
    <t>5 x 480 m (převýšení 75 m), start každou 9 minutu</t>
  </si>
  <si>
    <t>4 x 480 m (převýšení 75 m), start každou 10 minutu</t>
  </si>
  <si>
    <t>3 x 480 m (převýšení 75 m), start každou 10 minutu</t>
  </si>
  <si>
    <t>Jablonec n.N.</t>
  </si>
  <si>
    <t>Marek Štěrba</t>
  </si>
  <si>
    <t>Marek Lesák</t>
  </si>
  <si>
    <t>Jan Zurynek</t>
  </si>
  <si>
    <t>Klarka Zakouřilová</t>
  </si>
  <si>
    <t>Zuzka Lichtenbergová</t>
  </si>
  <si>
    <t>čas s penalizací</t>
  </si>
  <si>
    <t>Jáchym Šubrt</t>
  </si>
  <si>
    <t>omluven řádně /nemoc, zranění, či jiné důvody/</t>
  </si>
  <si>
    <t>Ondřej Kuchař</t>
  </si>
  <si>
    <t>Kateřina Kučerová</t>
  </si>
  <si>
    <t>Jakub Turek</t>
  </si>
  <si>
    <t>20. -22.10.2023</t>
  </si>
  <si>
    <t>muži</t>
  </si>
  <si>
    <t>ženy</t>
  </si>
  <si>
    <t>Anežka Hlaváčová</t>
  </si>
  <si>
    <t>8 x 1,2 km (45 m převýšení), start každou 9 minutu</t>
  </si>
  <si>
    <t>5 x 1,2 km (45 m převýšení), start každou 10 minutu</t>
  </si>
  <si>
    <t>6.</t>
  </si>
  <si>
    <t>7.</t>
  </si>
  <si>
    <t>8.</t>
  </si>
  <si>
    <t>Josef Nagy</t>
  </si>
  <si>
    <t>Marek Hasman</t>
  </si>
  <si>
    <t>Petr Horvát</t>
  </si>
  <si>
    <t>Radek Peňáz</t>
  </si>
  <si>
    <t>Vojtěch Peňáz</t>
  </si>
  <si>
    <t>Štěpán Vodrážka</t>
  </si>
  <si>
    <t>Průša Kryštof</t>
  </si>
  <si>
    <t>Šimon Junek</t>
  </si>
  <si>
    <t>Jan Elleder</t>
  </si>
  <si>
    <t>**</t>
  </si>
  <si>
    <t xml:space="preserve"> </t>
  </si>
  <si>
    <t>Matouš Junek</t>
  </si>
  <si>
    <t>Vašek Mrkvica</t>
  </si>
  <si>
    <t>Honza Mrkvica</t>
  </si>
  <si>
    <t>Honza Peňáz</t>
  </si>
  <si>
    <t>Kuba Kučera</t>
  </si>
  <si>
    <t>Eda Oner</t>
  </si>
  <si>
    <t>Dorostenky</t>
  </si>
  <si>
    <t>Johanka Šimková</t>
  </si>
  <si>
    <t>x</t>
  </si>
  <si>
    <t>27. - 29.6.2025</t>
  </si>
  <si>
    <t>KV</t>
  </si>
  <si>
    <t>Majda Možíšová</t>
  </si>
  <si>
    <t>penalizace za pozdní příchod</t>
  </si>
  <si>
    <t xml:space="preserve">KV </t>
  </si>
  <si>
    <t>kolečkové lyže KV</t>
  </si>
  <si>
    <t>*</t>
  </si>
  <si>
    <t>kolečkové lyže drlík</t>
  </si>
  <si>
    <t>2 + pět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</si>
</sst>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20" fontId="0" fillId="0" borderId="2" xfId="0" applyNumberFormat="1" applyBorder="1" applyAlignment="1">
      <alignment horizontal="center"/>
    </xf>
    <xf numFmtId="20" fontId="0" fillId="0" borderId="12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0" fontId="0" fillId="2" borderId="6" xfId="0" applyNumberFormat="1" applyFill="1" applyBorder="1" applyAlignment="1">
      <alignment horizontal="center"/>
    </xf>
    <xf numFmtId="20" fontId="0" fillId="2" borderId="18" xfId="0" applyNumberFormat="1" applyFill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3" fillId="3" borderId="0" xfId="0" applyFont="1" applyFill="1" applyAlignment="1">
      <alignment horizontal="center" vertical="center"/>
    </xf>
    <xf numFmtId="0" fontId="0" fillId="0" borderId="24" xfId="0" applyBorder="1" applyAlignment="1">
      <alignment horizontal="center"/>
    </xf>
    <xf numFmtId="20" fontId="0" fillId="0" borderId="26" xfId="0" applyNumberFormat="1" applyBorder="1" applyAlignment="1">
      <alignment horizontal="center"/>
    </xf>
    <xf numFmtId="20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20" fontId="0" fillId="4" borderId="12" xfId="0" applyNumberFormat="1" applyFill="1" applyBorder="1" applyAlignment="1">
      <alignment horizontal="center"/>
    </xf>
    <xf numFmtId="20" fontId="0" fillId="4" borderId="2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1" fillId="3" borderId="29" xfId="0" applyFont="1" applyFill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0" fillId="2" borderId="29" xfId="0" applyFill="1" applyBorder="1" applyAlignment="1">
      <alignment horizontal="center"/>
    </xf>
    <xf numFmtId="0" fontId="1" fillId="0" borderId="20" xfId="0" applyFont="1" applyBorder="1" applyAlignment="1">
      <alignment vertical="center"/>
    </xf>
    <xf numFmtId="20" fontId="0" fillId="0" borderId="0" xfId="0" applyNumberFormat="1" applyAlignment="1">
      <alignment horizontal="center"/>
    </xf>
    <xf numFmtId="0" fontId="0" fillId="2" borderId="30" xfId="0" applyFill="1" applyBorder="1" applyAlignment="1">
      <alignment horizontal="center"/>
    </xf>
    <xf numFmtId="20" fontId="0" fillId="2" borderId="24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4" borderId="18" xfId="0" applyFont="1" applyFill="1" applyBorder="1" applyAlignment="1">
      <alignment vertical="center"/>
    </xf>
    <xf numFmtId="20" fontId="0" fillId="2" borderId="7" xfId="0" applyNumberFormat="1" applyFill="1" applyBorder="1" applyAlignment="1">
      <alignment horizontal="center"/>
    </xf>
    <xf numFmtId="20" fontId="0" fillId="0" borderId="13" xfId="0" applyNumberFormat="1" applyBorder="1" applyAlignment="1">
      <alignment horizontal="center"/>
    </xf>
    <xf numFmtId="20" fontId="0" fillId="0" borderId="14" xfId="0" applyNumberForma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3" borderId="0" xfId="0" applyFill="1" applyAlignment="1">
      <alignment horizontal="center" vertical="center"/>
    </xf>
    <xf numFmtId="20" fontId="0" fillId="0" borderId="5" xfId="0" applyNumberFormat="1" applyBorder="1" applyAlignment="1">
      <alignment horizontal="center"/>
    </xf>
    <xf numFmtId="0" fontId="1" fillId="0" borderId="1" xfId="0" applyFont="1" applyBorder="1" applyAlignment="1">
      <alignment vertical="center"/>
    </xf>
    <xf numFmtId="20" fontId="0" fillId="0" borderId="7" xfId="0" applyNumberFormat="1" applyBorder="1" applyAlignment="1">
      <alignment horizontal="center"/>
    </xf>
    <xf numFmtId="0" fontId="1" fillId="0" borderId="1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20" fontId="0" fillId="0" borderId="1" xfId="0" applyNumberFormat="1" applyBorder="1" applyAlignment="1">
      <alignment horizontal="center"/>
    </xf>
    <xf numFmtId="20" fontId="0" fillId="0" borderId="33" xfId="0" applyNumberFormat="1" applyBorder="1" applyAlignment="1">
      <alignment horizontal="center"/>
    </xf>
    <xf numFmtId="20" fontId="0" fillId="0" borderId="30" xfId="0" applyNumberFormat="1" applyBorder="1" applyAlignment="1">
      <alignment horizontal="center"/>
    </xf>
    <xf numFmtId="20" fontId="0" fillId="0" borderId="25" xfId="0" applyNumberFormat="1" applyBorder="1" applyAlignment="1">
      <alignment horizontal="center"/>
    </xf>
    <xf numFmtId="20" fontId="0" fillId="0" borderId="34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4" borderId="28" xfId="0" applyFill="1" applyBorder="1" applyAlignment="1">
      <alignment horizontal="center"/>
    </xf>
    <xf numFmtId="20" fontId="0" fillId="4" borderId="26" xfId="0" applyNumberFormat="1" applyFill="1" applyBorder="1" applyAlignment="1">
      <alignment horizontal="center"/>
    </xf>
    <xf numFmtId="20" fontId="0" fillId="4" borderId="27" xfId="0" applyNumberFormat="1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1" fillId="3" borderId="31" xfId="0" applyFont="1" applyFill="1" applyBorder="1" applyAlignment="1">
      <alignment vertical="center"/>
    </xf>
    <xf numFmtId="0" fontId="0" fillId="3" borderId="31" xfId="0" applyFill="1" applyBorder="1" applyAlignment="1">
      <alignment horizontal="center"/>
    </xf>
    <xf numFmtId="20" fontId="0" fillId="0" borderId="28" xfId="0" applyNumberFormat="1" applyBorder="1" applyAlignment="1">
      <alignment horizontal="center"/>
    </xf>
    <xf numFmtId="20" fontId="0" fillId="2" borderId="32" xfId="0" applyNumberForma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2" borderId="31" xfId="0" applyFill="1" applyBorder="1"/>
    <xf numFmtId="0" fontId="0" fillId="2" borderId="37" xfId="0" applyFill="1" applyBorder="1"/>
    <xf numFmtId="0" fontId="0" fillId="0" borderId="37" xfId="0" applyBorder="1"/>
    <xf numFmtId="0" fontId="0" fillId="0" borderId="38" xfId="0" applyBorder="1" applyAlignment="1">
      <alignment horizontal="center"/>
    </xf>
    <xf numFmtId="20" fontId="0" fillId="0" borderId="38" xfId="0" applyNumberFormat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20" fontId="0" fillId="0" borderId="43" xfId="0" applyNumberFormat="1" applyBorder="1" applyAlignment="1">
      <alignment horizontal="center"/>
    </xf>
    <xf numFmtId="20" fontId="0" fillId="0" borderId="44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20" fontId="0" fillId="0" borderId="16" xfId="0" applyNumberFormat="1" applyBorder="1" applyAlignment="1">
      <alignment horizontal="center"/>
    </xf>
    <xf numFmtId="20" fontId="0" fillId="0" borderId="46" xfId="0" applyNumberFormat="1" applyBorder="1" applyAlignment="1">
      <alignment horizontal="center"/>
    </xf>
    <xf numFmtId="20" fontId="0" fillId="0" borderId="47" xfId="0" applyNumberFormat="1" applyBorder="1" applyAlignment="1">
      <alignment horizontal="center"/>
    </xf>
    <xf numFmtId="20" fontId="0" fillId="2" borderId="29" xfId="0" applyNumberFormat="1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20" fontId="0" fillId="0" borderId="20" xfId="0" applyNumberForma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1" fontId="0" fillId="2" borderId="18" xfId="0" applyNumberFormat="1" applyFill="1" applyBorder="1" applyAlignment="1">
      <alignment horizontal="center"/>
    </xf>
    <xf numFmtId="21" fontId="0" fillId="2" borderId="6" xfId="0" applyNumberFormat="1" applyFill="1" applyBorder="1" applyAlignment="1">
      <alignment horizontal="center"/>
    </xf>
    <xf numFmtId="21" fontId="0" fillId="0" borderId="12" xfId="0" applyNumberFormat="1" applyBorder="1" applyAlignment="1">
      <alignment horizontal="center"/>
    </xf>
    <xf numFmtId="21" fontId="0" fillId="0" borderId="2" xfId="0" applyNumberFormat="1" applyBorder="1" applyAlignment="1">
      <alignment horizontal="center"/>
    </xf>
    <xf numFmtId="21" fontId="0" fillId="0" borderId="3" xfId="0" applyNumberFormat="1" applyBorder="1" applyAlignment="1">
      <alignment horizontal="center"/>
    </xf>
    <xf numFmtId="21" fontId="0" fillId="0" borderId="26" xfId="0" applyNumberFormat="1" applyBorder="1" applyAlignment="1">
      <alignment horizontal="center"/>
    </xf>
    <xf numFmtId="21" fontId="0" fillId="0" borderId="27" xfId="0" applyNumberFormat="1" applyBorder="1" applyAlignment="1">
      <alignment horizontal="center"/>
    </xf>
    <xf numFmtId="21" fontId="0" fillId="0" borderId="28" xfId="0" applyNumberFormat="1" applyBorder="1" applyAlignment="1">
      <alignment horizontal="center"/>
    </xf>
    <xf numFmtId="21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20" fontId="0" fillId="0" borderId="48" xfId="0" applyNumberFormat="1" applyBorder="1" applyAlignment="1">
      <alignment horizontal="center"/>
    </xf>
    <xf numFmtId="20" fontId="0" fillId="0" borderId="1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29" xfId="0" applyFont="1" applyBorder="1" applyAlignment="1">
      <alignment vertical="center"/>
    </xf>
    <xf numFmtId="20" fontId="0" fillId="3" borderId="0" xfId="0" applyNumberFormat="1" applyFill="1" applyAlignment="1">
      <alignment horizontal="center"/>
    </xf>
    <xf numFmtId="20" fontId="0" fillId="3" borderId="0" xfId="0" applyNumberForma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5" borderId="2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1D6D-EC39-4F10-A0D3-B15F7B34BC9B}">
  <sheetPr>
    <pageSetUpPr fitToPage="1"/>
  </sheetPr>
  <dimension ref="A1:Z28"/>
  <sheetViews>
    <sheetView zoomScale="96" zoomScaleNormal="96" workbookViewId="0">
      <pane xSplit="2" topLeftCell="H1" activePane="topRight" state="frozen"/>
      <selection pane="topRight" activeCell="X6" sqref="X6"/>
    </sheetView>
  </sheetViews>
  <sheetFormatPr defaultRowHeight="15" x14ac:dyDescent="0.25"/>
  <cols>
    <col min="1" max="1" width="9.140625" style="34"/>
    <col min="2" max="2" width="21.5703125" customWidth="1"/>
    <col min="3" max="3" width="15.7109375" style="1" customWidth="1"/>
    <col min="4" max="4" width="5.7109375" customWidth="1"/>
    <col min="5" max="13" width="15.7109375" customWidth="1"/>
    <col min="14" max="14" width="5.7109375" customWidth="1"/>
    <col min="15" max="17" width="15.7109375" customWidth="1"/>
    <col min="18" max="18" width="5.7109375" customWidth="1"/>
    <col min="19" max="23" width="15.7109375" customWidth="1"/>
    <col min="24" max="24" width="15.7109375" style="1" customWidth="1"/>
    <col min="25" max="25" width="5.7109375" customWidth="1"/>
    <col min="26" max="26" width="21.5703125" hidden="1" customWidth="1"/>
  </cols>
  <sheetData>
    <row r="1" spans="1:26" ht="20.100000000000001" customHeight="1" x14ac:dyDescent="0.25">
      <c r="B1" s="82" t="s">
        <v>36</v>
      </c>
      <c r="C1" s="29" t="s">
        <v>15</v>
      </c>
      <c r="E1" s="110" t="s">
        <v>17</v>
      </c>
      <c r="F1" s="105"/>
      <c r="G1" s="105"/>
      <c r="H1" s="105"/>
      <c r="I1" s="105"/>
      <c r="J1" s="105"/>
      <c r="K1" s="105"/>
      <c r="L1" s="105"/>
      <c r="M1" s="111"/>
      <c r="O1" s="104" t="s">
        <v>24</v>
      </c>
      <c r="P1" s="105"/>
      <c r="Q1" s="106"/>
      <c r="S1" s="107" t="s">
        <v>27</v>
      </c>
      <c r="T1" s="108"/>
      <c r="U1" s="108"/>
      <c r="V1" s="108"/>
      <c r="W1" s="108"/>
      <c r="X1" s="109"/>
      <c r="Z1" s="39" t="s">
        <v>36</v>
      </c>
    </row>
    <row r="2" spans="1:26" ht="20.100000000000001" customHeight="1" thickBot="1" x14ac:dyDescent="0.3">
      <c r="B2" s="83" t="s">
        <v>77</v>
      </c>
      <c r="C2" s="4" t="s">
        <v>23</v>
      </c>
      <c r="E2" s="5" t="s">
        <v>18</v>
      </c>
      <c r="F2" s="6" t="s">
        <v>19</v>
      </c>
      <c r="G2" s="6" t="s">
        <v>20</v>
      </c>
      <c r="H2" s="6" t="s">
        <v>21</v>
      </c>
      <c r="I2" s="6" t="s">
        <v>22</v>
      </c>
      <c r="J2" s="6" t="s">
        <v>54</v>
      </c>
      <c r="K2" s="6" t="s">
        <v>55</v>
      </c>
      <c r="L2" s="7" t="s">
        <v>56</v>
      </c>
      <c r="M2" s="7" t="s">
        <v>28</v>
      </c>
      <c r="O2" s="5" t="s">
        <v>25</v>
      </c>
      <c r="P2" s="32" t="s">
        <v>42</v>
      </c>
      <c r="Q2" s="8" t="s">
        <v>26</v>
      </c>
      <c r="S2" s="5" t="s">
        <v>18</v>
      </c>
      <c r="T2" s="6" t="s">
        <v>19</v>
      </c>
      <c r="U2" s="6" t="s">
        <v>20</v>
      </c>
      <c r="V2" s="6" t="s">
        <v>21</v>
      </c>
      <c r="W2" s="9" t="s">
        <v>22</v>
      </c>
      <c r="X2" s="7" t="s">
        <v>28</v>
      </c>
      <c r="Z2" s="39" t="s">
        <v>48</v>
      </c>
    </row>
    <row r="3" spans="1:26" ht="20.100000000000001" customHeight="1" thickBot="1" x14ac:dyDescent="0.3">
      <c r="B3" s="56" t="s">
        <v>49</v>
      </c>
      <c r="C3" s="57"/>
      <c r="E3" s="112" t="s">
        <v>52</v>
      </c>
      <c r="F3" s="113"/>
      <c r="G3" s="113"/>
      <c r="H3" s="113"/>
      <c r="I3" s="113"/>
      <c r="J3" s="113"/>
      <c r="K3" s="113"/>
      <c r="L3" s="113"/>
      <c r="M3" s="114"/>
      <c r="O3" s="61"/>
      <c r="P3" s="62"/>
      <c r="Q3" s="63"/>
      <c r="S3" s="112" t="s">
        <v>33</v>
      </c>
      <c r="T3" s="113"/>
      <c r="U3" s="113"/>
      <c r="V3" s="113"/>
      <c r="W3" s="113"/>
      <c r="X3" s="114"/>
      <c r="Z3" s="25" t="s">
        <v>0</v>
      </c>
    </row>
    <row r="4" spans="1:26" ht="20.100000000000001" customHeight="1" x14ac:dyDescent="0.25">
      <c r="A4" s="34">
        <v>1</v>
      </c>
      <c r="B4" s="44" t="s">
        <v>58</v>
      </c>
      <c r="C4" s="11" t="s">
        <v>76</v>
      </c>
      <c r="D4" s="34"/>
      <c r="E4" s="89"/>
      <c r="F4" s="90"/>
      <c r="G4" s="90"/>
      <c r="H4" s="90"/>
      <c r="I4" s="90"/>
      <c r="J4" s="90"/>
      <c r="K4" s="90"/>
      <c r="L4" s="91"/>
      <c r="M4" s="84" t="s">
        <v>16</v>
      </c>
      <c r="O4" s="11"/>
      <c r="P4" s="59"/>
      <c r="Q4" s="60"/>
      <c r="S4" s="18"/>
      <c r="T4" s="19"/>
      <c r="U4" s="19"/>
      <c r="V4" s="19"/>
      <c r="W4" s="58"/>
      <c r="X4" s="11"/>
      <c r="Z4" s="26" t="s">
        <v>6</v>
      </c>
    </row>
    <row r="5" spans="1:26" ht="20.100000000000001" customHeight="1" x14ac:dyDescent="0.25">
      <c r="A5" s="34">
        <v>2</v>
      </c>
      <c r="B5" s="26" t="s">
        <v>59</v>
      </c>
      <c r="C5" s="10">
        <v>0.19027777777777777</v>
      </c>
      <c r="E5" s="86">
        <v>2.2453703703703702E-3</v>
      </c>
      <c r="F5" s="87">
        <v>2.2222222222222222E-3</v>
      </c>
      <c r="G5" s="87">
        <v>2.1990740740740742E-3</v>
      </c>
      <c r="H5" s="87">
        <v>2.1527777777777778E-3</v>
      </c>
      <c r="I5" s="87">
        <v>2.1412037037037038E-3</v>
      </c>
      <c r="J5" s="87">
        <v>2.2106481481481482E-3</v>
      </c>
      <c r="K5" s="87">
        <v>2.2800925925925927E-3</v>
      </c>
      <c r="L5" s="88">
        <v>2.3958333333333331E-3</v>
      </c>
      <c r="M5" s="85">
        <f t="shared" ref="M5" si="0">E5+F5+J5+K5+L5+G5+H5+I5</f>
        <v>1.7847222222222223E-2</v>
      </c>
      <c r="O5" s="11">
        <v>0.37430555555555556</v>
      </c>
      <c r="P5" s="33">
        <v>0.37430555555555556</v>
      </c>
      <c r="Q5" s="17">
        <v>0</v>
      </c>
      <c r="S5" s="3">
        <v>0.13194444444444445</v>
      </c>
      <c r="T5" s="2">
        <v>0.15972222222222221</v>
      </c>
      <c r="U5" s="2">
        <v>0.17083333333333334</v>
      </c>
      <c r="V5" s="2">
        <v>0.1701388888888889</v>
      </c>
      <c r="W5" s="12">
        <v>0.16944444444444445</v>
      </c>
      <c r="X5" s="10">
        <f t="shared" ref="X5" si="1">S5+T5+U5+V5+W5</f>
        <v>0.80208333333333326</v>
      </c>
      <c r="Z5" s="26" t="s">
        <v>5</v>
      </c>
    </row>
    <row r="6" spans="1:26" ht="20.100000000000001" customHeight="1" x14ac:dyDescent="0.25">
      <c r="A6" s="34">
        <v>3</v>
      </c>
      <c r="B6" s="26" t="s">
        <v>57</v>
      </c>
      <c r="C6" s="10">
        <v>0.20416666666666666</v>
      </c>
      <c r="E6" s="86"/>
      <c r="F6" s="87"/>
      <c r="G6" s="87"/>
      <c r="H6" s="87"/>
      <c r="I6" s="87"/>
      <c r="J6" s="87"/>
      <c r="K6" s="87"/>
      <c r="L6" s="88"/>
      <c r="M6" s="85" t="s">
        <v>16</v>
      </c>
      <c r="O6" s="11"/>
      <c r="P6" s="59"/>
      <c r="Q6" s="17"/>
      <c r="S6" s="3">
        <v>0.11736111111111111</v>
      </c>
      <c r="T6" s="2">
        <v>0.11319444444444444</v>
      </c>
      <c r="U6" s="2">
        <v>0.10833333333333334</v>
      </c>
      <c r="V6" s="2">
        <v>0.10694444444444444</v>
      </c>
      <c r="W6" s="12">
        <v>0.1111111111111111</v>
      </c>
      <c r="X6" s="10">
        <f t="shared" ref="X6" si="2">S6+T6+U6+V6+W6</f>
        <v>0.55694444444444446</v>
      </c>
      <c r="Z6" s="26" t="s">
        <v>2</v>
      </c>
    </row>
    <row r="7" spans="1:26" ht="20.100000000000001" customHeight="1" x14ac:dyDescent="0.25">
      <c r="A7" s="34">
        <v>4</v>
      </c>
      <c r="B7" s="26" t="s">
        <v>60</v>
      </c>
      <c r="C7" s="10">
        <v>0.19097222222222221</v>
      </c>
      <c r="E7" s="86">
        <v>1.9907407407407408E-3</v>
      </c>
      <c r="F7" s="87">
        <v>2.0601851851851853E-3</v>
      </c>
      <c r="G7" s="87">
        <v>2.1180555555555558E-3</v>
      </c>
      <c r="H7" s="87">
        <v>2.1412037037037038E-3</v>
      </c>
      <c r="I7" s="87">
        <v>2.2106481481481482E-3</v>
      </c>
      <c r="J7" s="87">
        <v>2.2337962962962962E-3</v>
      </c>
      <c r="K7" s="87">
        <v>2.1990740740740742E-3</v>
      </c>
      <c r="L7" s="88">
        <v>2.2222222222222222E-3</v>
      </c>
      <c r="M7" s="85">
        <f t="shared" ref="M7:M10" si="3">E7+F7+J7+K7+L7+G7+H7+I7</f>
        <v>1.7175925925925928E-2</v>
      </c>
      <c r="O7" s="11">
        <v>0.36666666666666664</v>
      </c>
      <c r="P7" s="33">
        <v>0.40833333333333333</v>
      </c>
      <c r="Q7" s="17">
        <v>2</v>
      </c>
      <c r="S7" s="3">
        <v>0.11944444444444445</v>
      </c>
      <c r="T7" s="2">
        <v>0.12222222222222222</v>
      </c>
      <c r="U7" s="2">
        <v>0.12222222222222222</v>
      </c>
      <c r="V7" s="2">
        <v>0.12361111111111112</v>
      </c>
      <c r="W7" s="12">
        <v>0.12152777777777778</v>
      </c>
      <c r="X7" s="10">
        <f t="shared" ref="X7:X10" si="4">S7+T7+U7+V7+W7</f>
        <v>0.60902777777777772</v>
      </c>
      <c r="Z7" s="26" t="s">
        <v>4</v>
      </c>
    </row>
    <row r="8" spans="1:26" ht="20.100000000000001" customHeight="1" x14ac:dyDescent="0.25">
      <c r="A8" s="34">
        <v>5</v>
      </c>
      <c r="B8" s="26" t="s">
        <v>61</v>
      </c>
      <c r="C8" s="10">
        <v>0.19166666666666668</v>
      </c>
      <c r="E8" s="86">
        <v>1.9791666666666668E-3</v>
      </c>
      <c r="F8" s="87">
        <v>2.0833333333333333E-3</v>
      </c>
      <c r="G8" s="87">
        <v>2.0949074074074073E-3</v>
      </c>
      <c r="H8" s="87">
        <v>2.1180555555555558E-3</v>
      </c>
      <c r="I8" s="87">
        <v>2.1527777777777778E-3</v>
      </c>
      <c r="J8" s="87">
        <v>2.1643518518518518E-3</v>
      </c>
      <c r="K8" s="87">
        <v>2.2106481481481482E-3</v>
      </c>
      <c r="L8" s="88">
        <v>2.1643518518518518E-3</v>
      </c>
      <c r="M8" s="85">
        <f t="shared" si="3"/>
        <v>1.696759259259259E-2</v>
      </c>
      <c r="O8" s="11">
        <v>0.34652777777777777</v>
      </c>
      <c r="P8" s="33">
        <v>0.36736111111111114</v>
      </c>
      <c r="Q8" s="17">
        <v>1</v>
      </c>
      <c r="S8" s="3">
        <v>0.12638888888888888</v>
      </c>
      <c r="T8" s="2">
        <v>0.12916666666666668</v>
      </c>
      <c r="U8" s="2">
        <v>0.12847222222222221</v>
      </c>
      <c r="V8" s="2">
        <v>0.125</v>
      </c>
      <c r="W8" s="12">
        <v>0.12083333333333333</v>
      </c>
      <c r="X8" s="10">
        <f t="shared" si="4"/>
        <v>0.62986111111111109</v>
      </c>
      <c r="Z8" s="26" t="s">
        <v>37</v>
      </c>
    </row>
    <row r="9" spans="1:26" ht="20.100000000000001" customHeight="1" x14ac:dyDescent="0.25">
      <c r="A9" s="34">
        <v>6</v>
      </c>
      <c r="B9" s="26" t="s">
        <v>37</v>
      </c>
      <c r="C9" s="10" t="s">
        <v>76</v>
      </c>
      <c r="E9" s="86"/>
      <c r="F9" s="87"/>
      <c r="G9" s="87"/>
      <c r="H9" s="87"/>
      <c r="I9" s="87"/>
      <c r="J9" s="87"/>
      <c r="K9" s="87"/>
      <c r="L9" s="88"/>
      <c r="M9" s="85" t="s">
        <v>16</v>
      </c>
      <c r="N9" s="92"/>
      <c r="O9" s="10"/>
      <c r="P9" s="33"/>
      <c r="Q9" s="17"/>
      <c r="S9" s="3"/>
      <c r="T9" s="2"/>
      <c r="U9" s="2"/>
      <c r="V9" s="2"/>
      <c r="W9" s="12"/>
      <c r="X9" s="10"/>
      <c r="Z9" s="26" t="s">
        <v>1</v>
      </c>
    </row>
    <row r="10" spans="1:26" ht="20.100000000000001" customHeight="1" x14ac:dyDescent="0.25">
      <c r="A10" s="34">
        <v>7</v>
      </c>
      <c r="B10" s="26" t="s">
        <v>1</v>
      </c>
      <c r="C10" s="10">
        <v>0.19236111111111112</v>
      </c>
      <c r="E10" s="86">
        <v>1.9907407407407408E-3</v>
      </c>
      <c r="F10" s="87">
        <v>2.0717592592592593E-3</v>
      </c>
      <c r="G10" s="87">
        <v>2.1180555555555558E-3</v>
      </c>
      <c r="H10" s="87">
        <v>2.1412037037037038E-3</v>
      </c>
      <c r="I10" s="87">
        <v>2.1643518518518518E-3</v>
      </c>
      <c r="J10" s="87">
        <v>2.1643518518518518E-3</v>
      </c>
      <c r="K10" s="87">
        <v>2.1875000000000002E-3</v>
      </c>
      <c r="L10" s="88">
        <v>2.2222222222222222E-3</v>
      </c>
      <c r="M10" s="85">
        <f t="shared" si="3"/>
        <v>1.7060185185185185E-2</v>
      </c>
      <c r="O10" s="11">
        <v>0.34513888888888888</v>
      </c>
      <c r="P10" s="33">
        <v>0.38680555555555557</v>
      </c>
      <c r="Q10" s="17">
        <v>2</v>
      </c>
      <c r="S10" s="3">
        <v>0.12430555555555556</v>
      </c>
      <c r="T10" s="2">
        <v>0.12847222222222221</v>
      </c>
      <c r="U10" s="2">
        <v>0.12916666666666668</v>
      </c>
      <c r="V10" s="2">
        <v>0.13194444444444445</v>
      </c>
      <c r="W10" s="12">
        <v>0.12569444444444444</v>
      </c>
      <c r="X10" s="10">
        <f t="shared" si="4"/>
        <v>0.63958333333333328</v>
      </c>
      <c r="Z10" s="26" t="s">
        <v>39</v>
      </c>
    </row>
    <row r="11" spans="1:26" ht="20.100000000000001" customHeight="1" x14ac:dyDescent="0.25">
      <c r="A11" s="34">
        <v>8</v>
      </c>
      <c r="B11" s="26" t="s">
        <v>63</v>
      </c>
      <c r="C11" s="10" t="s">
        <v>76</v>
      </c>
      <c r="E11" s="86"/>
      <c r="F11" s="87"/>
      <c r="G11" s="87"/>
      <c r="H11" s="87"/>
      <c r="I11" s="87"/>
      <c r="J11" s="87"/>
      <c r="K11" s="87"/>
      <c r="L11" s="88"/>
      <c r="M11" s="85" t="s">
        <v>16</v>
      </c>
      <c r="O11" s="10"/>
      <c r="P11" s="33"/>
      <c r="Q11" s="17"/>
      <c r="S11" s="3"/>
      <c r="T11" s="2"/>
      <c r="U11" s="2"/>
      <c r="V11" s="2"/>
      <c r="W11" s="12"/>
      <c r="X11" s="10" t="s">
        <v>16</v>
      </c>
      <c r="Z11" s="26" t="s">
        <v>45</v>
      </c>
    </row>
    <row r="12" spans="1:26" ht="20.100000000000001" customHeight="1" thickBot="1" x14ac:dyDescent="0.3">
      <c r="B12" s="45"/>
      <c r="C12" s="46"/>
      <c r="E12" s="47"/>
      <c r="F12" s="48"/>
      <c r="G12" s="48"/>
      <c r="H12" s="48"/>
      <c r="I12" s="48"/>
      <c r="J12" s="48"/>
      <c r="K12" s="48"/>
      <c r="L12" s="48"/>
      <c r="M12" s="49"/>
      <c r="O12" s="46"/>
      <c r="P12" s="50"/>
      <c r="Q12" s="51"/>
      <c r="S12" s="47"/>
      <c r="T12" s="48"/>
      <c r="U12" s="48"/>
      <c r="V12" s="48"/>
      <c r="W12" s="48"/>
      <c r="X12" s="49"/>
      <c r="Z12" s="26"/>
    </row>
    <row r="13" spans="1:26" ht="20.100000000000001" customHeight="1" thickBot="1" x14ac:dyDescent="0.3">
      <c r="B13" s="56" t="s">
        <v>50</v>
      </c>
      <c r="C13" s="57"/>
      <c r="E13" s="112" t="s">
        <v>53</v>
      </c>
      <c r="F13" s="113"/>
      <c r="G13" s="113"/>
      <c r="H13" s="113"/>
      <c r="I13" s="113"/>
      <c r="J13" s="113"/>
      <c r="K13" s="113"/>
      <c r="L13" s="113"/>
      <c r="M13" s="114"/>
      <c r="O13" s="66" t="s">
        <v>25</v>
      </c>
      <c r="P13" s="55" t="s">
        <v>42</v>
      </c>
      <c r="Q13" s="67" t="s">
        <v>26</v>
      </c>
      <c r="S13" s="112" t="s">
        <v>34</v>
      </c>
      <c r="T13" s="115"/>
      <c r="U13" s="115"/>
      <c r="V13" s="115"/>
      <c r="W13" s="115"/>
      <c r="X13" s="116"/>
      <c r="Z13" s="27" t="s">
        <v>3</v>
      </c>
    </row>
    <row r="14" spans="1:26" ht="20.100000000000001" customHeight="1" x14ac:dyDescent="0.25">
      <c r="A14" s="34">
        <v>1</v>
      </c>
      <c r="B14" s="44" t="s">
        <v>10</v>
      </c>
      <c r="C14" s="11" t="s">
        <v>16</v>
      </c>
      <c r="D14" s="1"/>
      <c r="E14" s="53"/>
      <c r="F14" s="54"/>
      <c r="G14" s="54"/>
      <c r="H14" s="54"/>
      <c r="I14" s="54"/>
      <c r="J14" s="54" t="s">
        <v>16</v>
      </c>
      <c r="K14" s="54" t="s">
        <v>16</v>
      </c>
      <c r="L14" s="52" t="s">
        <v>16</v>
      </c>
      <c r="M14" s="11" t="s">
        <v>16</v>
      </c>
      <c r="O14" s="10">
        <v>0.5180555555555556</v>
      </c>
      <c r="P14" s="33">
        <v>0.53888888888888886</v>
      </c>
      <c r="Q14" s="17">
        <v>1</v>
      </c>
      <c r="S14" s="18"/>
      <c r="T14" s="19"/>
      <c r="U14" s="19"/>
      <c r="V14" s="19"/>
      <c r="W14" s="52" t="s">
        <v>16</v>
      </c>
      <c r="X14" s="11" t="s">
        <v>16</v>
      </c>
      <c r="Z14" s="26" t="s">
        <v>10</v>
      </c>
    </row>
    <row r="15" spans="1:26" ht="20.100000000000001" customHeight="1" x14ac:dyDescent="0.25">
      <c r="A15" s="34">
        <v>2</v>
      </c>
      <c r="B15" s="35" t="s">
        <v>51</v>
      </c>
      <c r="C15" s="10">
        <v>0.26458333333333334</v>
      </c>
      <c r="D15" s="1"/>
      <c r="E15" s="21">
        <v>0.1451388888888889</v>
      </c>
      <c r="F15" s="22">
        <v>0.14652777777777778</v>
      </c>
      <c r="G15" s="22">
        <v>0.14722222222222223</v>
      </c>
      <c r="H15" s="22">
        <v>0.14930555555555555</v>
      </c>
      <c r="I15" s="22">
        <v>0.15069444444444444</v>
      </c>
      <c r="J15" s="22" t="s">
        <v>16</v>
      </c>
      <c r="K15" s="22" t="s">
        <v>16</v>
      </c>
      <c r="L15" s="23" t="s">
        <v>16</v>
      </c>
      <c r="M15" s="10">
        <f t="shared" ref="M15" si="5">E15+F15+G15+H15+I15</f>
        <v>0.73888888888888893</v>
      </c>
      <c r="O15" s="10">
        <v>0.3923611111111111</v>
      </c>
      <c r="P15" s="33">
        <v>0.41319444444444442</v>
      </c>
      <c r="Q15" s="17">
        <v>1</v>
      </c>
      <c r="S15" s="21">
        <v>0.17708333333333334</v>
      </c>
      <c r="T15" s="22">
        <v>0.18333333333333332</v>
      </c>
      <c r="U15" s="22">
        <v>0.18333333333333332</v>
      </c>
      <c r="V15" s="22">
        <v>0.18055555555555555</v>
      </c>
      <c r="W15" s="23" t="s">
        <v>16</v>
      </c>
      <c r="X15" s="10">
        <f t="shared" ref="X15" si="6">S15+T15+U15+V15</f>
        <v>0.72430555555555554</v>
      </c>
      <c r="Z15" s="26" t="s">
        <v>11</v>
      </c>
    </row>
    <row r="16" spans="1:26" ht="20.100000000000001" customHeight="1" x14ac:dyDescent="0.25">
      <c r="A16" s="34">
        <v>4</v>
      </c>
      <c r="B16" s="35" t="s">
        <v>12</v>
      </c>
      <c r="C16" s="10">
        <v>0.23125000000000001</v>
      </c>
      <c r="D16" s="1"/>
      <c r="E16" s="21">
        <v>0.14374999999999999</v>
      </c>
      <c r="F16" s="22">
        <v>0.15069444444444444</v>
      </c>
      <c r="G16" s="22">
        <v>0.14791666666666667</v>
      </c>
      <c r="H16" s="22">
        <v>0.1423611111111111</v>
      </c>
      <c r="I16" s="22">
        <v>0.13958333333333334</v>
      </c>
      <c r="J16" s="22" t="s">
        <v>16</v>
      </c>
      <c r="K16" s="22" t="s">
        <v>16</v>
      </c>
      <c r="L16" s="23" t="s">
        <v>16</v>
      </c>
      <c r="M16" s="10">
        <f t="shared" ref="M16" si="7">E16+F16+G16+H16+I16</f>
        <v>0.72430555555555554</v>
      </c>
      <c r="O16" s="10">
        <v>0.37916666666666665</v>
      </c>
      <c r="P16" s="33">
        <v>0.37916666666666665</v>
      </c>
      <c r="Q16" s="17">
        <v>0</v>
      </c>
      <c r="S16" s="21">
        <v>0.1451388888888889</v>
      </c>
      <c r="T16" s="22">
        <v>0.15069444444444444</v>
      </c>
      <c r="U16" s="22">
        <v>0.15833333333333333</v>
      </c>
      <c r="V16" s="22">
        <v>0.15416666666666667</v>
      </c>
      <c r="W16" s="23" t="s">
        <v>16</v>
      </c>
      <c r="X16" s="10">
        <f t="shared" ref="X16" si="8">S16+T16+U16+V16</f>
        <v>0.60833333333333339</v>
      </c>
      <c r="Z16" s="28" t="s">
        <v>13</v>
      </c>
    </row>
    <row r="17" spans="1:26" ht="20.100000000000001" customHeight="1" x14ac:dyDescent="0.25">
      <c r="A17" s="34">
        <v>5</v>
      </c>
      <c r="B17" s="28" t="s">
        <v>14</v>
      </c>
      <c r="C17" s="10" t="s">
        <v>16</v>
      </c>
      <c r="D17" s="1"/>
      <c r="E17" s="21"/>
      <c r="F17" s="22"/>
      <c r="G17" s="22"/>
      <c r="H17" s="22"/>
      <c r="I17" s="22"/>
      <c r="J17" s="22" t="s">
        <v>16</v>
      </c>
      <c r="K17" s="22" t="s">
        <v>16</v>
      </c>
      <c r="L17" s="23" t="s">
        <v>16</v>
      </c>
      <c r="M17" s="10" t="s">
        <v>16</v>
      </c>
      <c r="O17" s="10"/>
      <c r="P17" s="33"/>
      <c r="Q17" s="17"/>
      <c r="S17" s="21"/>
      <c r="T17" s="22"/>
      <c r="U17" s="22"/>
      <c r="V17" s="22"/>
      <c r="W17" s="23" t="s">
        <v>16</v>
      </c>
      <c r="X17" s="10" t="s">
        <v>16</v>
      </c>
      <c r="Z17" s="35" t="s">
        <v>12</v>
      </c>
    </row>
    <row r="18" spans="1:26" ht="20.100000000000001" customHeight="1" x14ac:dyDescent="0.25">
      <c r="A18" s="34">
        <v>6</v>
      </c>
      <c r="B18" s="26" t="s">
        <v>75</v>
      </c>
      <c r="C18" s="10" t="s">
        <v>16</v>
      </c>
      <c r="D18" s="1"/>
      <c r="E18" s="21"/>
      <c r="F18" s="22"/>
      <c r="G18" s="22"/>
      <c r="H18" s="22"/>
      <c r="I18" s="22"/>
      <c r="J18" s="22" t="s">
        <v>16</v>
      </c>
      <c r="K18" s="22" t="s">
        <v>16</v>
      </c>
      <c r="L18" s="23" t="s">
        <v>16</v>
      </c>
      <c r="M18" s="10" t="s">
        <v>16</v>
      </c>
      <c r="O18" s="10"/>
      <c r="P18" s="33"/>
      <c r="Q18" s="17"/>
      <c r="S18" s="21"/>
      <c r="T18" s="22"/>
      <c r="U18" s="22"/>
      <c r="V18" s="22"/>
      <c r="W18" s="23" t="s">
        <v>16</v>
      </c>
      <c r="X18" s="10" t="s">
        <v>16</v>
      </c>
      <c r="Z18" s="28" t="s">
        <v>14</v>
      </c>
    </row>
    <row r="19" spans="1:26" ht="20.100000000000001" customHeight="1" thickBot="1" x14ac:dyDescent="0.3">
      <c r="B19" s="42"/>
      <c r="C19" s="43"/>
      <c r="D19" s="1"/>
      <c r="E19" s="37"/>
      <c r="F19" s="38"/>
      <c r="G19" s="38"/>
      <c r="H19" s="38"/>
      <c r="I19" s="38"/>
      <c r="J19" s="38"/>
      <c r="K19" s="38"/>
      <c r="L19" s="69"/>
      <c r="M19" s="43"/>
      <c r="O19" s="43"/>
      <c r="P19" s="49"/>
      <c r="Q19" s="68"/>
      <c r="S19" s="37"/>
      <c r="T19" s="38"/>
      <c r="U19" s="38"/>
      <c r="V19" s="38"/>
      <c r="W19" s="69"/>
      <c r="X19" s="43"/>
      <c r="Z19" s="44"/>
    </row>
    <row r="20" spans="1:26" ht="20.100000000000001" customHeight="1" x14ac:dyDescent="0.25"/>
    <row r="21" spans="1:26" ht="20.100000000000001" customHeight="1" x14ac:dyDescent="0.25">
      <c r="B21" s="16" t="s">
        <v>29</v>
      </c>
      <c r="C21" s="13"/>
      <c r="D21" s="40" t="s">
        <v>16</v>
      </c>
      <c r="E21" s="14" t="s">
        <v>44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3"/>
      <c r="Z21" s="16" t="s">
        <v>29</v>
      </c>
    </row>
    <row r="22" spans="1:26" ht="20.100000000000001" customHeight="1" x14ac:dyDescent="0.25">
      <c r="B22" s="15"/>
      <c r="C22" s="13"/>
      <c r="D22" s="13" t="s">
        <v>67</v>
      </c>
      <c r="E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99"/>
      <c r="T22" s="99"/>
      <c r="U22" s="99"/>
      <c r="V22" s="99"/>
      <c r="W22" s="100"/>
      <c r="X22" s="98"/>
      <c r="Z22" s="15"/>
    </row>
    <row r="23" spans="1:26" ht="20.100000000000001" customHeight="1" x14ac:dyDescent="0.25">
      <c r="B23" s="15"/>
      <c r="C23" s="13"/>
      <c r="D23" s="13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3"/>
      <c r="Z23" s="15"/>
    </row>
    <row r="24" spans="1:26" x14ac:dyDescent="0.25">
      <c r="B24" s="15"/>
      <c r="C24" s="13"/>
      <c r="D24" s="13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3"/>
      <c r="Z24" s="15"/>
    </row>
    <row r="25" spans="1:26" ht="20.100000000000001" customHeight="1" x14ac:dyDescent="0.25">
      <c r="B25" s="15"/>
      <c r="C25" s="13"/>
      <c r="D25" s="13"/>
      <c r="E25" s="1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3"/>
      <c r="Z25" s="15"/>
    </row>
    <row r="26" spans="1:26" ht="20.100000000000001" customHeight="1" x14ac:dyDescent="0.25">
      <c r="E26" s="31"/>
      <c r="F26" s="31"/>
      <c r="G26" s="31"/>
      <c r="H26" s="31"/>
      <c r="I26" s="31"/>
      <c r="J26" s="31"/>
      <c r="K26" s="31"/>
      <c r="L26" s="31"/>
      <c r="M26" s="31"/>
    </row>
    <row r="27" spans="1:26" ht="20.100000000000001" customHeight="1" x14ac:dyDescent="0.25"/>
    <row r="28" spans="1:26" ht="20.100000000000001" customHeight="1" x14ac:dyDescent="0.25"/>
  </sheetData>
  <mergeCells count="7">
    <mergeCell ref="O1:Q1"/>
    <mergeCell ref="S1:X1"/>
    <mergeCell ref="E1:M1"/>
    <mergeCell ref="E3:M3"/>
    <mergeCell ref="E13:M13"/>
    <mergeCell ref="S3:X3"/>
    <mergeCell ref="S13:X13"/>
  </mergeCells>
  <pageMargins left="0.7" right="0.7" top="0.78740157499999996" bottom="0.78740157499999996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F6971-BDE7-4309-97D4-314BC943E2D3}">
  <sheetPr>
    <pageSetUpPr fitToPage="1"/>
  </sheetPr>
  <dimension ref="A1:U40"/>
  <sheetViews>
    <sheetView tabSelected="1" zoomScale="112" zoomScaleNormal="112" workbookViewId="0">
      <pane xSplit="2" topLeftCell="C1" activePane="topRight" state="frozen"/>
      <selection pane="topRight"/>
    </sheetView>
  </sheetViews>
  <sheetFormatPr defaultRowHeight="15" x14ac:dyDescent="0.25"/>
  <cols>
    <col min="1" max="1" width="9.140625" style="34"/>
    <col min="2" max="2" width="21.5703125" customWidth="1"/>
    <col min="3" max="3" width="15.7109375" style="1" customWidth="1"/>
    <col min="4" max="4" width="5.7109375" customWidth="1"/>
    <col min="5" max="10" width="15.7109375" customWidth="1"/>
    <col min="11" max="11" width="5.7109375" customWidth="1"/>
    <col min="12" max="14" width="15.7109375" customWidth="1"/>
    <col min="15" max="15" width="5.7109375" customWidth="1"/>
    <col min="16" max="20" width="15.7109375" customWidth="1"/>
    <col min="21" max="21" width="15.7109375" style="1" customWidth="1"/>
  </cols>
  <sheetData>
    <row r="1" spans="1:21" x14ac:dyDescent="0.25">
      <c r="B1" s="81" t="s">
        <v>36</v>
      </c>
      <c r="C1" s="29" t="s">
        <v>15</v>
      </c>
      <c r="E1" s="110" t="s">
        <v>17</v>
      </c>
      <c r="F1" s="105"/>
      <c r="G1" s="105"/>
      <c r="H1" s="105"/>
      <c r="I1" s="105"/>
      <c r="J1" s="111"/>
      <c r="L1" s="104" t="s">
        <v>24</v>
      </c>
      <c r="M1" s="105"/>
      <c r="N1" s="106"/>
      <c r="P1" s="107" t="s">
        <v>27</v>
      </c>
      <c r="Q1" s="108"/>
      <c r="R1" s="108"/>
      <c r="S1" s="108"/>
      <c r="T1" s="108"/>
      <c r="U1" s="109"/>
    </row>
    <row r="2" spans="1:21" ht="15.75" thickBot="1" x14ac:dyDescent="0.3">
      <c r="B2" s="83" t="s">
        <v>77</v>
      </c>
      <c r="C2" s="4" t="s">
        <v>23</v>
      </c>
      <c r="E2" s="5" t="s">
        <v>18</v>
      </c>
      <c r="F2" s="6" t="s">
        <v>19</v>
      </c>
      <c r="G2" s="6" t="s">
        <v>20</v>
      </c>
      <c r="H2" s="6" t="s">
        <v>21</v>
      </c>
      <c r="I2" s="7" t="s">
        <v>22</v>
      </c>
      <c r="J2" s="7" t="s">
        <v>28</v>
      </c>
      <c r="L2" s="5" t="s">
        <v>25</v>
      </c>
      <c r="M2" s="32" t="s">
        <v>42</v>
      </c>
      <c r="N2" s="8" t="s">
        <v>26</v>
      </c>
      <c r="P2" s="5" t="s">
        <v>18</v>
      </c>
      <c r="Q2" s="6" t="s">
        <v>19</v>
      </c>
      <c r="R2" s="6" t="s">
        <v>20</v>
      </c>
      <c r="S2" s="6" t="s">
        <v>21</v>
      </c>
      <c r="T2" s="9" t="s">
        <v>22</v>
      </c>
      <c r="U2" s="7" t="s">
        <v>28</v>
      </c>
    </row>
    <row r="3" spans="1:21" ht="15.75" thickBot="1" x14ac:dyDescent="0.3">
      <c r="B3" s="56" t="s">
        <v>0</v>
      </c>
      <c r="C3" s="57"/>
      <c r="E3" s="112" t="s">
        <v>30</v>
      </c>
      <c r="F3" s="113"/>
      <c r="G3" s="113"/>
      <c r="H3" s="113"/>
      <c r="I3" s="113"/>
      <c r="J3" s="114"/>
      <c r="L3" s="61"/>
      <c r="M3" s="62"/>
      <c r="N3" s="63"/>
      <c r="P3" s="107" t="s">
        <v>33</v>
      </c>
      <c r="Q3" s="108"/>
      <c r="R3" s="108"/>
      <c r="S3" s="108"/>
      <c r="T3" s="108"/>
      <c r="U3" s="109"/>
    </row>
    <row r="4" spans="1:21" x14ac:dyDescent="0.25">
      <c r="A4" s="34">
        <v>1</v>
      </c>
      <c r="B4" s="97" t="s">
        <v>6</v>
      </c>
      <c r="C4" s="76">
        <v>0.1986111111111111</v>
      </c>
      <c r="D4" s="102" t="s">
        <v>83</v>
      </c>
      <c r="E4" s="73">
        <v>0.11736111111111111</v>
      </c>
      <c r="F4" s="74">
        <v>0.12083333333333333</v>
      </c>
      <c r="G4" s="74">
        <v>0.11666666666666667</v>
      </c>
      <c r="H4" s="74">
        <v>0.11944444444444445</v>
      </c>
      <c r="I4" s="75">
        <v>0.12083333333333333</v>
      </c>
      <c r="J4" s="76">
        <f t="shared" ref="J4" si="0">E4+F4+G4+H4+I4</f>
        <v>0.59513888888888888</v>
      </c>
      <c r="L4" s="76">
        <v>0.34097222222222223</v>
      </c>
      <c r="M4" s="76">
        <v>0.38263888888888886</v>
      </c>
      <c r="N4" s="96">
        <v>2</v>
      </c>
      <c r="P4" s="73">
        <v>0.12569444444444444</v>
      </c>
      <c r="Q4" s="74">
        <v>0.12361111111111112</v>
      </c>
      <c r="R4" s="74">
        <v>0.12222222222222222</v>
      </c>
      <c r="S4" s="74">
        <v>0.11527777777777778</v>
      </c>
      <c r="T4" s="75">
        <v>0.12013888888888889</v>
      </c>
      <c r="U4" s="76">
        <f t="shared" ref="U4:U6" si="1">P4+Q4+R4+S4+T4</f>
        <v>0.60694444444444451</v>
      </c>
    </row>
    <row r="5" spans="1:21" x14ac:dyDescent="0.25">
      <c r="A5" s="34">
        <v>2</v>
      </c>
      <c r="B5" s="26" t="s">
        <v>5</v>
      </c>
      <c r="C5" s="10">
        <v>0.18958333333333333</v>
      </c>
      <c r="D5" s="102" t="s">
        <v>83</v>
      </c>
      <c r="E5" s="3">
        <v>0.11597222222222223</v>
      </c>
      <c r="F5" s="2">
        <v>0.11736111111111111</v>
      </c>
      <c r="G5" s="2">
        <v>0.11458333333333333</v>
      </c>
      <c r="H5" s="2">
        <v>0.11527777777777778</v>
      </c>
      <c r="I5" s="12">
        <v>0.11597222222222223</v>
      </c>
      <c r="J5" s="10">
        <f t="shared" ref="J5" si="2">E5+F5+G5+H5+I5</f>
        <v>0.57916666666666672</v>
      </c>
      <c r="L5" s="10">
        <v>0.39027777777777778</v>
      </c>
      <c r="M5" s="33">
        <v>0.51527777777777772</v>
      </c>
      <c r="N5" s="17">
        <v>6</v>
      </c>
      <c r="P5" s="3">
        <v>0.11736111111111111</v>
      </c>
      <c r="Q5" s="2">
        <v>0.12083333333333333</v>
      </c>
      <c r="R5" s="2">
        <v>0.11736111111111111</v>
      </c>
      <c r="S5" s="2">
        <v>0.11736111111111111</v>
      </c>
      <c r="T5" s="12">
        <v>0.11319444444444444</v>
      </c>
      <c r="U5" s="10">
        <f t="shared" si="1"/>
        <v>0.58611111111111114</v>
      </c>
    </row>
    <row r="6" spans="1:21" x14ac:dyDescent="0.25">
      <c r="A6" s="34">
        <v>3</v>
      </c>
      <c r="B6" s="26" t="s">
        <v>38</v>
      </c>
      <c r="C6" s="10">
        <v>0.2048611111111111</v>
      </c>
      <c r="D6" s="102"/>
      <c r="E6" s="3">
        <v>0.11319444444444444</v>
      </c>
      <c r="F6" s="2">
        <v>0.11597222222222223</v>
      </c>
      <c r="G6" s="2">
        <v>0.11874999999999999</v>
      </c>
      <c r="H6" s="2">
        <v>0.12013888888888889</v>
      </c>
      <c r="I6" s="12">
        <v>0.125</v>
      </c>
      <c r="J6" s="10">
        <f t="shared" ref="J6:J15" si="3">E6+F6+G6+H6+I6</f>
        <v>0.59305555555555556</v>
      </c>
      <c r="L6" s="10">
        <v>0.40486111111111112</v>
      </c>
      <c r="M6" s="33">
        <v>0.40486111111111112</v>
      </c>
      <c r="N6" s="17">
        <v>0</v>
      </c>
      <c r="P6" s="3">
        <v>0.11874999999999999</v>
      </c>
      <c r="Q6" s="2">
        <v>0.11874999999999999</v>
      </c>
      <c r="R6" s="2">
        <v>0.11736111111111111</v>
      </c>
      <c r="S6" s="2">
        <v>0.11874999999999999</v>
      </c>
      <c r="T6" s="12">
        <v>0.11666666666666667</v>
      </c>
      <c r="U6" s="10">
        <f t="shared" si="1"/>
        <v>0.59027777777777779</v>
      </c>
    </row>
    <row r="7" spans="1:21" x14ac:dyDescent="0.25">
      <c r="A7" s="34">
        <v>4</v>
      </c>
      <c r="B7" s="26" t="s">
        <v>4</v>
      </c>
      <c r="C7" s="10">
        <v>0.19097222222222221</v>
      </c>
      <c r="D7" s="102" t="s">
        <v>83</v>
      </c>
      <c r="E7" s="3">
        <v>0.125</v>
      </c>
      <c r="F7" s="2">
        <v>0.12916666666666668</v>
      </c>
      <c r="G7" s="2">
        <v>0.13194444444444445</v>
      </c>
      <c r="H7" s="2">
        <v>0.13263888888888889</v>
      </c>
      <c r="I7" s="12">
        <v>0.13541666666666666</v>
      </c>
      <c r="J7" s="10">
        <f t="shared" si="3"/>
        <v>0.65416666666666656</v>
      </c>
      <c r="L7" s="10">
        <v>0.38819444444444445</v>
      </c>
      <c r="M7" s="33">
        <v>0.40902777777777777</v>
      </c>
      <c r="N7" s="17">
        <v>1</v>
      </c>
      <c r="P7" s="3">
        <v>0.12152777777777778</v>
      </c>
      <c r="Q7" s="2">
        <v>0.1125</v>
      </c>
      <c r="R7" s="2">
        <v>0.11805555555555555</v>
      </c>
      <c r="S7" s="2">
        <v>0.12083333333333333</v>
      </c>
      <c r="T7" s="12">
        <v>0.11805555555555555</v>
      </c>
      <c r="U7" s="10">
        <f t="shared" ref="U7" si="4">P7+Q7+R7+S7+T7</f>
        <v>0.59097222222222223</v>
      </c>
    </row>
    <row r="8" spans="1:21" x14ac:dyDescent="0.25">
      <c r="A8" s="34">
        <v>5</v>
      </c>
      <c r="B8" s="26" t="s">
        <v>7</v>
      </c>
      <c r="C8" s="10">
        <v>0.19166666666666668</v>
      </c>
      <c r="D8" s="102" t="s">
        <v>83</v>
      </c>
      <c r="E8" s="3">
        <v>0.1125</v>
      </c>
      <c r="F8" s="2">
        <v>0.1125</v>
      </c>
      <c r="G8" s="2">
        <v>0.11180555555555556</v>
      </c>
      <c r="H8" s="2">
        <v>0.11388888888888889</v>
      </c>
      <c r="I8" s="12">
        <v>0.11944444444444445</v>
      </c>
      <c r="J8" s="10">
        <f t="shared" si="3"/>
        <v>0.57013888888888886</v>
      </c>
      <c r="L8" s="10">
        <v>0.36875000000000002</v>
      </c>
      <c r="M8" s="33">
        <v>0.36875000000000002</v>
      </c>
      <c r="N8" s="17">
        <v>0</v>
      </c>
      <c r="P8" s="3">
        <v>0.11458333333333333</v>
      </c>
      <c r="Q8" s="2">
        <v>0.1125</v>
      </c>
      <c r="R8" s="2">
        <v>0.11041666666666666</v>
      </c>
      <c r="S8" s="2">
        <v>0.10972222222222222</v>
      </c>
      <c r="T8" s="12">
        <v>0.10902777777777778</v>
      </c>
      <c r="U8" s="10">
        <f t="shared" ref="U8:U15" si="5">P8+Q8+R8+S8+T8</f>
        <v>0.55625000000000002</v>
      </c>
    </row>
    <row r="9" spans="1:21" x14ac:dyDescent="0.25">
      <c r="A9" s="34">
        <v>6</v>
      </c>
      <c r="B9" s="26" t="s">
        <v>43</v>
      </c>
      <c r="C9" s="10">
        <v>0.18402777777777779</v>
      </c>
      <c r="D9" s="102"/>
      <c r="E9" s="3">
        <v>0.13055555555555556</v>
      </c>
      <c r="F9" s="2">
        <v>0.1388888888888889</v>
      </c>
      <c r="G9" s="2">
        <v>0.14444444444444443</v>
      </c>
      <c r="H9" s="2">
        <v>0.1451388888888889</v>
      </c>
      <c r="I9" s="12">
        <v>0.15</v>
      </c>
      <c r="J9" s="10">
        <f t="shared" si="3"/>
        <v>0.70902777777777781</v>
      </c>
      <c r="L9" s="10">
        <v>0.42152777777777778</v>
      </c>
      <c r="M9" s="33">
        <v>0.44236111111111109</v>
      </c>
      <c r="N9" s="17">
        <v>1</v>
      </c>
      <c r="P9" s="3">
        <v>0.11527777777777778</v>
      </c>
      <c r="Q9" s="2">
        <v>0.11527777777777778</v>
      </c>
      <c r="R9" s="2">
        <v>0.11319444444444444</v>
      </c>
      <c r="S9" s="2">
        <v>0.11527777777777778</v>
      </c>
      <c r="T9" s="12">
        <v>0.1111111111111111</v>
      </c>
      <c r="U9" s="10">
        <f t="shared" si="5"/>
        <v>0.57013888888888897</v>
      </c>
    </row>
    <row r="10" spans="1:21" x14ac:dyDescent="0.25">
      <c r="A10" s="34">
        <v>7</v>
      </c>
      <c r="B10" s="26" t="s">
        <v>47</v>
      </c>
      <c r="C10" s="10">
        <v>0.18611111111111112</v>
      </c>
      <c r="D10" s="102"/>
      <c r="E10" s="3">
        <v>0.13819444444444445</v>
      </c>
      <c r="F10" s="2">
        <v>0.13819444444444445</v>
      </c>
      <c r="G10" s="2">
        <v>0.1423611111111111</v>
      </c>
      <c r="H10" s="2">
        <v>0.1451388888888889</v>
      </c>
      <c r="I10" s="12">
        <v>0.14791666666666667</v>
      </c>
      <c r="J10" s="10">
        <f t="shared" si="3"/>
        <v>0.71180555555555558</v>
      </c>
      <c r="L10" s="10">
        <v>0.38541666666666669</v>
      </c>
      <c r="M10" s="33">
        <v>0.44791666666666669</v>
      </c>
      <c r="N10" s="17">
        <v>3</v>
      </c>
      <c r="P10" s="3">
        <v>0.1076388888888889</v>
      </c>
      <c r="Q10" s="2">
        <v>0.10972222222222222</v>
      </c>
      <c r="R10" s="2">
        <v>0.10902777777777778</v>
      </c>
      <c r="S10" s="2">
        <v>0.10902777777777778</v>
      </c>
      <c r="T10" s="12">
        <v>0.10486111111111111</v>
      </c>
      <c r="U10" s="10">
        <f t="shared" si="5"/>
        <v>0.54027777777777775</v>
      </c>
    </row>
    <row r="11" spans="1:21" x14ac:dyDescent="0.25">
      <c r="A11" s="34">
        <v>8</v>
      </c>
      <c r="B11" s="26" t="s">
        <v>8</v>
      </c>
      <c r="C11" s="10">
        <v>0.18472222222222223</v>
      </c>
      <c r="D11" s="102"/>
      <c r="E11" s="3">
        <v>0.14097222222222222</v>
      </c>
      <c r="F11" s="2">
        <v>0.14444444444444443</v>
      </c>
      <c r="G11" s="2">
        <v>0.14027777777777778</v>
      </c>
      <c r="H11" s="2">
        <v>0.14374999999999999</v>
      </c>
      <c r="I11" s="12">
        <v>0.14652777777777778</v>
      </c>
      <c r="J11" s="10">
        <f t="shared" si="3"/>
        <v>0.71597222222222223</v>
      </c>
      <c r="L11" s="10">
        <v>0.44513888888888886</v>
      </c>
      <c r="M11" s="33">
        <v>0.46597222222222223</v>
      </c>
      <c r="N11" s="17">
        <v>1</v>
      </c>
      <c r="P11" s="3">
        <v>0.125</v>
      </c>
      <c r="Q11" s="2">
        <v>0.11458333333333333</v>
      </c>
      <c r="R11" s="2">
        <v>0.12638888888888888</v>
      </c>
      <c r="S11" s="2">
        <v>0.12777777777777777</v>
      </c>
      <c r="T11" s="12">
        <v>0.12361111111111112</v>
      </c>
      <c r="U11" s="10">
        <f t="shared" si="5"/>
        <v>0.61736111111111103</v>
      </c>
    </row>
    <row r="12" spans="1:21" x14ac:dyDescent="0.25">
      <c r="A12" s="34">
        <v>9</v>
      </c>
      <c r="B12" s="26" t="s">
        <v>45</v>
      </c>
      <c r="C12" s="10">
        <v>0.18888888888888888</v>
      </c>
      <c r="D12" s="102" t="s">
        <v>83</v>
      </c>
      <c r="E12" s="3">
        <v>0.11805555555555555</v>
      </c>
      <c r="F12" s="2">
        <v>0.12222222222222222</v>
      </c>
      <c r="G12" s="2">
        <v>0.12777777777777777</v>
      </c>
      <c r="H12" s="2">
        <v>0.12847222222222221</v>
      </c>
      <c r="I12" s="12">
        <v>0.12986111111111112</v>
      </c>
      <c r="J12" s="10">
        <f t="shared" si="3"/>
        <v>0.62638888888888888</v>
      </c>
      <c r="L12" s="10">
        <v>0.37638888888888888</v>
      </c>
      <c r="M12" s="33">
        <v>0.41805555555555557</v>
      </c>
      <c r="N12" s="17">
        <v>2</v>
      </c>
      <c r="P12" s="3"/>
      <c r="Q12" s="2"/>
      <c r="R12" s="2"/>
      <c r="S12" s="2"/>
      <c r="T12" s="12"/>
      <c r="U12" s="10" t="s">
        <v>16</v>
      </c>
    </row>
    <row r="13" spans="1:21" x14ac:dyDescent="0.25">
      <c r="A13" s="34">
        <v>10</v>
      </c>
      <c r="B13" s="26" t="s">
        <v>62</v>
      </c>
      <c r="C13" s="10">
        <v>0.19652777777777777</v>
      </c>
      <c r="D13" s="102"/>
      <c r="E13" s="3">
        <v>0.12222222222222222</v>
      </c>
      <c r="F13" s="2">
        <v>0.12638888888888888</v>
      </c>
      <c r="G13" s="2">
        <v>0.12916666666666668</v>
      </c>
      <c r="H13" s="2">
        <v>0.12847222222222221</v>
      </c>
      <c r="I13" s="12">
        <v>0.12847222222222221</v>
      </c>
      <c r="J13" s="10">
        <f t="shared" si="3"/>
        <v>0.63472222222222219</v>
      </c>
      <c r="L13" s="10">
        <v>0.45208333333333334</v>
      </c>
      <c r="M13" s="33">
        <v>0.51458333333333328</v>
      </c>
      <c r="N13" s="17">
        <v>3</v>
      </c>
      <c r="P13" s="3">
        <v>0.12291666666666666</v>
      </c>
      <c r="Q13" s="2">
        <v>0.12430555555555556</v>
      </c>
      <c r="R13" s="2">
        <v>0.12430555555555556</v>
      </c>
      <c r="S13" s="2">
        <v>0.13263888888888889</v>
      </c>
      <c r="T13" s="12">
        <v>0.12430555555555556</v>
      </c>
      <c r="U13" s="10">
        <f t="shared" si="5"/>
        <v>0.62847222222222221</v>
      </c>
    </row>
    <row r="14" spans="1:21" x14ac:dyDescent="0.25">
      <c r="A14" s="34">
        <v>11</v>
      </c>
      <c r="B14" s="26" t="s">
        <v>68</v>
      </c>
      <c r="C14" s="11">
        <v>0.2013888888888889</v>
      </c>
      <c r="D14" s="102"/>
      <c r="E14" s="3">
        <v>0.16250000000000001</v>
      </c>
      <c r="F14" s="2">
        <v>0.17291666666666666</v>
      </c>
      <c r="G14" s="2">
        <v>0.17499999999999999</v>
      </c>
      <c r="H14" s="2">
        <v>0.1736111111111111</v>
      </c>
      <c r="I14" s="12">
        <v>0.1763888888888889</v>
      </c>
      <c r="J14" s="10">
        <f t="shared" si="3"/>
        <v>0.86041666666666683</v>
      </c>
      <c r="L14" s="10">
        <v>0.48333333333333334</v>
      </c>
      <c r="M14" s="33">
        <v>0.73333333333333328</v>
      </c>
      <c r="N14" s="17" t="s">
        <v>85</v>
      </c>
      <c r="O14" s="1" t="s">
        <v>66</v>
      </c>
      <c r="P14" s="3">
        <v>0.12152777777777778</v>
      </c>
      <c r="Q14" s="2">
        <v>0.12430555555555556</v>
      </c>
      <c r="R14" s="2">
        <v>0.12638888888888888</v>
      </c>
      <c r="S14" s="2">
        <v>0.12986111111111112</v>
      </c>
      <c r="T14" s="12">
        <v>0.12847222222222221</v>
      </c>
      <c r="U14" s="10">
        <f t="shared" si="5"/>
        <v>0.63055555555555554</v>
      </c>
    </row>
    <row r="15" spans="1:21" ht="15.75" thickBot="1" x14ac:dyDescent="0.3">
      <c r="A15" s="34">
        <v>12</v>
      </c>
      <c r="B15" s="26" t="s">
        <v>69</v>
      </c>
      <c r="C15" s="36">
        <v>0.20833333333333334</v>
      </c>
      <c r="D15" s="102"/>
      <c r="E15" s="3">
        <v>0.15555555555555556</v>
      </c>
      <c r="F15" s="2">
        <v>0.15625</v>
      </c>
      <c r="G15" s="2">
        <v>0.16180555555555556</v>
      </c>
      <c r="H15" s="2">
        <v>0.16458333333333333</v>
      </c>
      <c r="I15" s="12">
        <v>0.16597222222222222</v>
      </c>
      <c r="J15" s="10">
        <f t="shared" si="3"/>
        <v>0.80416666666666659</v>
      </c>
      <c r="L15" s="10">
        <v>0.42777777777777776</v>
      </c>
      <c r="M15" s="33">
        <v>0.42777777777777776</v>
      </c>
      <c r="N15" s="17">
        <v>0</v>
      </c>
      <c r="P15" s="3">
        <v>0.12222222222222222</v>
      </c>
      <c r="Q15" s="2">
        <v>0.13333333333333333</v>
      </c>
      <c r="R15" s="2">
        <v>0.12986111111111112</v>
      </c>
      <c r="S15" s="2">
        <v>0.13125000000000001</v>
      </c>
      <c r="T15" s="12">
        <v>0.13333333333333333</v>
      </c>
      <c r="U15" s="10">
        <f t="shared" si="5"/>
        <v>0.64999999999999991</v>
      </c>
    </row>
    <row r="16" spans="1:21" ht="15.75" thickBot="1" x14ac:dyDescent="0.3">
      <c r="B16" s="80"/>
      <c r="C16" s="41"/>
      <c r="D16" s="102"/>
      <c r="E16" s="94"/>
      <c r="F16" s="31"/>
      <c r="G16" s="31"/>
      <c r="H16" s="31"/>
      <c r="I16" s="31"/>
      <c r="J16" s="95"/>
      <c r="L16" s="94"/>
      <c r="M16" s="31"/>
      <c r="N16" s="93"/>
      <c r="P16" s="120"/>
      <c r="Q16" s="121"/>
      <c r="R16" s="121"/>
      <c r="S16" s="121"/>
      <c r="T16" s="121"/>
      <c r="U16" s="122"/>
    </row>
    <row r="17" spans="1:21" ht="15.75" thickBot="1" x14ac:dyDescent="0.3">
      <c r="B17" s="56" t="s">
        <v>3</v>
      </c>
      <c r="C17" s="57"/>
      <c r="E17" s="112" t="s">
        <v>31</v>
      </c>
      <c r="F17" s="113"/>
      <c r="G17" s="113"/>
      <c r="H17" s="113"/>
      <c r="I17" s="113"/>
      <c r="J17" s="114"/>
      <c r="L17" s="66" t="s">
        <v>25</v>
      </c>
      <c r="M17" s="55" t="s">
        <v>42</v>
      </c>
      <c r="N17" s="67" t="s">
        <v>26</v>
      </c>
      <c r="P17" s="107" t="s">
        <v>34</v>
      </c>
      <c r="Q17" s="123"/>
      <c r="R17" s="123"/>
      <c r="S17" s="123"/>
      <c r="T17" s="123"/>
      <c r="U17" s="124"/>
    </row>
    <row r="18" spans="1:21" x14ac:dyDescent="0.25">
      <c r="A18" s="34">
        <v>1</v>
      </c>
      <c r="B18" s="44" t="s">
        <v>65</v>
      </c>
      <c r="C18" s="11">
        <v>0.20624999999999999</v>
      </c>
      <c r="D18" s="1"/>
      <c r="E18" s="18">
        <v>0.15416666666666667</v>
      </c>
      <c r="F18" s="19">
        <v>0.15138888888888888</v>
      </c>
      <c r="G18" s="19">
        <v>0.15625</v>
      </c>
      <c r="H18" s="19">
        <v>0.15763888888888888</v>
      </c>
      <c r="I18" s="20" t="s">
        <v>16</v>
      </c>
      <c r="J18" s="11">
        <f>E18+F18+G18+H18</f>
        <v>0.61944444444444446</v>
      </c>
      <c r="L18" s="10">
        <v>0.45555555555555555</v>
      </c>
      <c r="M18" s="33">
        <v>0.47638888888888886</v>
      </c>
      <c r="N18" s="17">
        <v>1</v>
      </c>
      <c r="P18" s="73">
        <v>0.11736111111111111</v>
      </c>
      <c r="Q18" s="74">
        <v>0.125</v>
      </c>
      <c r="R18" s="74">
        <v>0.12430555555555556</v>
      </c>
      <c r="S18" s="74">
        <v>0.10972222222222222</v>
      </c>
      <c r="T18" s="77" t="s">
        <v>16</v>
      </c>
      <c r="U18" s="76">
        <f t="shared" ref="U18:U19" si="6">P18+Q18+R18+S18</f>
        <v>0.47638888888888892</v>
      </c>
    </row>
    <row r="19" spans="1:21" x14ac:dyDescent="0.25">
      <c r="A19" s="34">
        <v>2</v>
      </c>
      <c r="B19" s="26" t="s">
        <v>64</v>
      </c>
      <c r="C19" s="10">
        <v>0.21458333333333332</v>
      </c>
      <c r="D19" s="1"/>
      <c r="E19" s="18">
        <v>0.15069444444444444</v>
      </c>
      <c r="F19" s="19">
        <v>0.15416666666666667</v>
      </c>
      <c r="G19" s="19">
        <v>0.15486111111111112</v>
      </c>
      <c r="H19" s="19">
        <v>0.15138888888888888</v>
      </c>
      <c r="I19" s="20" t="s">
        <v>16</v>
      </c>
      <c r="J19" s="11">
        <f t="shared" ref="J19" si="7">E19+F19+G19+H19</f>
        <v>0.61111111111111116</v>
      </c>
      <c r="L19" s="10">
        <v>0.42986111111111114</v>
      </c>
      <c r="M19" s="33">
        <v>0.53402777777777777</v>
      </c>
      <c r="N19" s="17">
        <v>5</v>
      </c>
      <c r="P19" s="3">
        <v>0.14097222222222222</v>
      </c>
      <c r="Q19" s="2">
        <v>0.15</v>
      </c>
      <c r="R19" s="2">
        <v>0.15277777777777779</v>
      </c>
      <c r="S19" s="2">
        <v>0.15277777777777779</v>
      </c>
      <c r="T19" s="23" t="s">
        <v>16</v>
      </c>
      <c r="U19" s="10">
        <f t="shared" si="6"/>
        <v>0.59652777777777777</v>
      </c>
    </row>
    <row r="20" spans="1:21" x14ac:dyDescent="0.25">
      <c r="A20" s="34">
        <v>3</v>
      </c>
      <c r="B20" s="26" t="s">
        <v>70</v>
      </c>
      <c r="C20" s="10">
        <v>0.21527777777777779</v>
      </c>
      <c r="D20" s="1"/>
      <c r="E20" s="18">
        <v>0.1701388888888889</v>
      </c>
      <c r="F20" s="19">
        <v>0.17222222222222222</v>
      </c>
      <c r="G20" s="19">
        <v>0.17222222222222222</v>
      </c>
      <c r="H20" s="19">
        <v>0.17222222222222222</v>
      </c>
      <c r="I20" s="20" t="s">
        <v>16</v>
      </c>
      <c r="J20" s="11">
        <f t="shared" ref="J20:J22" si="8">E20+F20+G20+H20</f>
        <v>0.68680555555555567</v>
      </c>
      <c r="L20" s="10">
        <v>0.52638888888888891</v>
      </c>
      <c r="M20" s="33">
        <v>0.60972222222222228</v>
      </c>
      <c r="N20" s="17">
        <v>4</v>
      </c>
      <c r="P20" s="3">
        <v>0.13472222222222222</v>
      </c>
      <c r="Q20" s="2">
        <v>0.1388888888888889</v>
      </c>
      <c r="R20" s="2">
        <v>0.13263888888888889</v>
      </c>
      <c r="S20" s="2">
        <v>0.14166666666666666</v>
      </c>
      <c r="T20" s="23" t="s">
        <v>16</v>
      </c>
      <c r="U20" s="10">
        <f t="shared" ref="U20:U22" si="9">P20+Q20+R20+S20</f>
        <v>0.54791666666666661</v>
      </c>
    </row>
    <row r="21" spans="1:21" x14ac:dyDescent="0.25">
      <c r="A21" s="34">
        <v>4</v>
      </c>
      <c r="B21" s="26" t="s">
        <v>71</v>
      </c>
      <c r="C21" s="10">
        <v>0.21041666666666667</v>
      </c>
      <c r="D21" s="1"/>
      <c r="E21" s="18">
        <v>0.16597222222222222</v>
      </c>
      <c r="F21" s="19">
        <v>0.17083333333333334</v>
      </c>
      <c r="G21" s="19">
        <v>0.17777777777777778</v>
      </c>
      <c r="H21" s="19">
        <v>0.18611111111111112</v>
      </c>
      <c r="I21" s="20" t="s">
        <v>16</v>
      </c>
      <c r="J21" s="11">
        <f t="shared" si="8"/>
        <v>0.70069444444444451</v>
      </c>
      <c r="L21" s="10">
        <v>0.46666666666666667</v>
      </c>
      <c r="M21" s="33">
        <v>0.59166666666666667</v>
      </c>
      <c r="N21" s="17">
        <v>6</v>
      </c>
      <c r="P21" s="3">
        <v>0.12222222222222222</v>
      </c>
      <c r="Q21" s="2">
        <v>0.12430555555555556</v>
      </c>
      <c r="R21" s="2">
        <v>0.12013888888888889</v>
      </c>
      <c r="S21" s="2">
        <v>0.11805555555555555</v>
      </c>
      <c r="T21" s="23" t="s">
        <v>16</v>
      </c>
      <c r="U21" s="10">
        <f t="shared" si="9"/>
        <v>0.48472222222222228</v>
      </c>
    </row>
    <row r="22" spans="1:21" x14ac:dyDescent="0.25">
      <c r="A22" s="34">
        <v>5</v>
      </c>
      <c r="B22" s="26" t="s">
        <v>72</v>
      </c>
      <c r="C22" s="10">
        <v>0.19305555555555556</v>
      </c>
      <c r="D22" s="1"/>
      <c r="E22" s="18">
        <v>0.14583333333333334</v>
      </c>
      <c r="F22" s="19">
        <v>0.14652777777777778</v>
      </c>
      <c r="G22" s="19">
        <v>0.15069444444444444</v>
      </c>
      <c r="H22" s="19">
        <v>0.15069444444444444</v>
      </c>
      <c r="I22" s="20" t="s">
        <v>16</v>
      </c>
      <c r="J22" s="11">
        <f t="shared" si="8"/>
        <v>0.59375</v>
      </c>
      <c r="L22" s="10">
        <v>0.44513888888888886</v>
      </c>
      <c r="M22" s="33">
        <v>0.47291666666666665</v>
      </c>
      <c r="N22" s="17">
        <v>1</v>
      </c>
      <c r="P22" s="3">
        <v>0.11458333333333333</v>
      </c>
      <c r="Q22" s="2">
        <v>0.1111111111111111</v>
      </c>
      <c r="R22" s="2">
        <v>0.11458333333333333</v>
      </c>
      <c r="S22" s="2">
        <v>0.11180555555555556</v>
      </c>
      <c r="T22" s="23" t="s">
        <v>16</v>
      </c>
      <c r="U22" s="10">
        <f t="shared" si="9"/>
        <v>0.45208333333333328</v>
      </c>
    </row>
    <row r="23" spans="1:21" ht="15.75" thickBot="1" x14ac:dyDescent="0.3">
      <c r="B23" s="42"/>
      <c r="C23" s="46"/>
      <c r="D23" s="1"/>
      <c r="E23" s="94"/>
      <c r="F23" s="31"/>
      <c r="G23" s="31"/>
      <c r="H23" s="31"/>
      <c r="I23" s="1"/>
      <c r="J23" s="95"/>
      <c r="L23" s="94"/>
      <c r="M23" s="31"/>
      <c r="N23" s="93"/>
      <c r="P23" s="94"/>
      <c r="Q23" s="31"/>
      <c r="R23" s="31"/>
      <c r="S23" s="31"/>
      <c r="T23" s="1"/>
      <c r="U23" s="95"/>
    </row>
    <row r="24" spans="1:21" ht="15.75" thickBot="1" x14ac:dyDescent="0.3">
      <c r="B24" s="56" t="s">
        <v>9</v>
      </c>
      <c r="C24" s="57"/>
      <c r="E24" s="112" t="s">
        <v>31</v>
      </c>
      <c r="F24" s="113"/>
      <c r="G24" s="113"/>
      <c r="H24" s="113"/>
      <c r="I24" s="113"/>
      <c r="J24" s="114"/>
      <c r="L24" s="66" t="s">
        <v>25</v>
      </c>
      <c r="M24" s="55" t="s">
        <v>42</v>
      </c>
      <c r="N24" s="67" t="s">
        <v>26</v>
      </c>
      <c r="P24" s="112" t="s">
        <v>34</v>
      </c>
      <c r="Q24" s="115"/>
      <c r="R24" s="115"/>
      <c r="S24" s="115"/>
      <c r="T24" s="115"/>
      <c r="U24" s="116"/>
    </row>
    <row r="25" spans="1:21" x14ac:dyDescent="0.25">
      <c r="A25" s="34">
        <v>1</v>
      </c>
      <c r="B25" s="44" t="s">
        <v>41</v>
      </c>
      <c r="C25" s="11">
        <v>0.23541666666666666</v>
      </c>
      <c r="D25" s="1" t="s">
        <v>78</v>
      </c>
      <c r="E25" s="53">
        <v>0.16180555555555556</v>
      </c>
      <c r="F25" s="54">
        <v>0.16458333333333333</v>
      </c>
      <c r="G25" s="54">
        <v>0.17152777777777778</v>
      </c>
      <c r="H25" s="54">
        <v>0.1701388888888889</v>
      </c>
      <c r="I25" s="52" t="s">
        <v>16</v>
      </c>
      <c r="J25" s="11">
        <f t="shared" ref="J25:J27" si="10">E25+F25+G25+H25</f>
        <v>0.66805555555555562</v>
      </c>
      <c r="L25" s="10">
        <v>0.41319444444444442</v>
      </c>
      <c r="M25" s="33">
        <v>0.41319444444444442</v>
      </c>
      <c r="N25" s="24">
        <v>0</v>
      </c>
      <c r="P25" s="3">
        <v>0.15972222222222221</v>
      </c>
      <c r="Q25" s="2">
        <v>0.16388888888888889</v>
      </c>
      <c r="R25" s="2">
        <v>0.1701388888888889</v>
      </c>
      <c r="S25" s="2">
        <v>0.1673611111111111</v>
      </c>
      <c r="T25" s="23" t="s">
        <v>16</v>
      </c>
      <c r="U25" s="10">
        <f t="shared" ref="U25:U27" si="11">P25+Q25+R25+S25</f>
        <v>0.66111111111111109</v>
      </c>
    </row>
    <row r="26" spans="1:21" x14ac:dyDescent="0.25">
      <c r="A26" s="34">
        <v>2</v>
      </c>
      <c r="B26" s="26" t="s">
        <v>11</v>
      </c>
      <c r="C26" s="10">
        <v>0.25833333333333336</v>
      </c>
      <c r="D26" s="1" t="s">
        <v>78</v>
      </c>
      <c r="E26" s="18">
        <v>0.15972222222222221</v>
      </c>
      <c r="F26" s="19">
        <v>0.15347222222222223</v>
      </c>
      <c r="G26" s="19">
        <v>0.15486111111111112</v>
      </c>
      <c r="H26" s="19">
        <v>0.15069444444444444</v>
      </c>
      <c r="I26" s="20" t="s">
        <v>16</v>
      </c>
      <c r="J26" s="11">
        <f t="shared" si="10"/>
        <v>0.61875000000000002</v>
      </c>
      <c r="L26" s="10">
        <v>0.41666666666666669</v>
      </c>
      <c r="M26" s="33">
        <v>0.41666666666666669</v>
      </c>
      <c r="N26" s="24">
        <v>0</v>
      </c>
      <c r="P26" s="3">
        <v>0.17291666666666666</v>
      </c>
      <c r="Q26" s="2">
        <v>0.18402777777777779</v>
      </c>
      <c r="R26" s="2">
        <v>0.18194444444444444</v>
      </c>
      <c r="S26" s="2">
        <v>0.17777777777777778</v>
      </c>
      <c r="T26" s="23" t="s">
        <v>16</v>
      </c>
      <c r="U26" s="10">
        <f t="shared" si="11"/>
        <v>0.71666666666666667</v>
      </c>
    </row>
    <row r="27" spans="1:21" x14ac:dyDescent="0.25">
      <c r="A27" s="34">
        <v>3</v>
      </c>
      <c r="B27" s="26" t="s">
        <v>40</v>
      </c>
      <c r="C27" s="10">
        <v>0.26180555555555557</v>
      </c>
      <c r="D27" s="103" t="s">
        <v>83</v>
      </c>
      <c r="E27" s="18">
        <v>0.16875000000000001</v>
      </c>
      <c r="F27" s="19">
        <v>0.1701388888888889</v>
      </c>
      <c r="G27" s="19">
        <v>0.1701388888888889</v>
      </c>
      <c r="H27" s="19">
        <v>0.1673611111111111</v>
      </c>
      <c r="I27" s="20" t="s">
        <v>16</v>
      </c>
      <c r="J27" s="11">
        <f t="shared" si="10"/>
        <v>0.67638888888888893</v>
      </c>
      <c r="L27" s="10">
        <v>0.40972222222222221</v>
      </c>
      <c r="M27" s="33">
        <v>0.40972222222222221</v>
      </c>
      <c r="N27" s="24">
        <v>0</v>
      </c>
      <c r="P27" s="3">
        <v>0.15833333333333333</v>
      </c>
      <c r="Q27" s="2">
        <v>0.16041666666666668</v>
      </c>
      <c r="R27" s="2">
        <v>0.16527777777777777</v>
      </c>
      <c r="S27" s="2">
        <v>0.16041666666666668</v>
      </c>
      <c r="T27" s="23" t="s">
        <v>16</v>
      </c>
      <c r="U27" s="10">
        <f t="shared" si="11"/>
        <v>0.64444444444444438</v>
      </c>
    </row>
    <row r="28" spans="1:21" ht="15.75" thickBot="1" x14ac:dyDescent="0.3">
      <c r="B28" s="80"/>
      <c r="C28" s="79"/>
      <c r="D28" s="1"/>
      <c r="E28" s="70"/>
      <c r="F28" s="71"/>
      <c r="G28" s="71"/>
      <c r="H28" s="71"/>
      <c r="I28" s="72"/>
      <c r="J28" s="79"/>
      <c r="L28" s="79"/>
      <c r="M28" s="65"/>
      <c r="N28" s="64"/>
      <c r="P28" s="37"/>
      <c r="Q28" s="38"/>
      <c r="R28" s="38"/>
      <c r="S28" s="38"/>
      <c r="T28" s="78"/>
      <c r="U28" s="36"/>
    </row>
    <row r="29" spans="1:21" ht="15.75" thickBot="1" x14ac:dyDescent="0.3">
      <c r="B29" s="101" t="s">
        <v>74</v>
      </c>
      <c r="C29" s="57"/>
      <c r="E29" s="112" t="s">
        <v>32</v>
      </c>
      <c r="F29" s="113"/>
      <c r="G29" s="113"/>
      <c r="H29" s="113"/>
      <c r="I29" s="113"/>
      <c r="J29" s="114"/>
      <c r="L29" s="66" t="s">
        <v>25</v>
      </c>
      <c r="M29" s="55" t="s">
        <v>42</v>
      </c>
      <c r="N29" s="67" t="s">
        <v>26</v>
      </c>
      <c r="P29" s="117" t="s">
        <v>35</v>
      </c>
      <c r="Q29" s="118"/>
      <c r="R29" s="118"/>
      <c r="S29" s="118"/>
      <c r="T29" s="118"/>
      <c r="U29" s="119"/>
    </row>
    <row r="30" spans="1:21" x14ac:dyDescent="0.25">
      <c r="A30" s="34">
        <v>1</v>
      </c>
      <c r="B30" s="30" t="s">
        <v>46</v>
      </c>
      <c r="C30" s="11">
        <v>0.23194444444444445</v>
      </c>
      <c r="E30" s="53">
        <v>0.16250000000000001</v>
      </c>
      <c r="F30" s="54">
        <v>0.16388888888888889</v>
      </c>
      <c r="G30" s="54">
        <v>0.16597222222222222</v>
      </c>
      <c r="H30" s="54" t="s">
        <v>16</v>
      </c>
      <c r="I30" s="52" t="s">
        <v>16</v>
      </c>
      <c r="J30" s="11">
        <f>E30+F30+G30</f>
        <v>0.49236111111111114</v>
      </c>
      <c r="L30" s="10">
        <v>0.4152777777777778</v>
      </c>
      <c r="M30" s="33">
        <v>0.45694444444444443</v>
      </c>
      <c r="N30" s="17">
        <v>2</v>
      </c>
      <c r="P30" s="3">
        <v>0.13680555555555557</v>
      </c>
      <c r="Q30" s="2">
        <v>0.1361111111111111</v>
      </c>
      <c r="R30" s="2">
        <v>0.13819444444444445</v>
      </c>
      <c r="S30" s="2" t="s">
        <v>16</v>
      </c>
      <c r="T30" s="23" t="s">
        <v>16</v>
      </c>
      <c r="U30" s="10">
        <f>P30+Q30+R30</f>
        <v>0.41111111111111115</v>
      </c>
    </row>
    <row r="31" spans="1:21" x14ac:dyDescent="0.25">
      <c r="A31" s="34">
        <v>2</v>
      </c>
      <c r="B31" s="30" t="s">
        <v>73</v>
      </c>
      <c r="C31" s="10">
        <v>0.23472222222222222</v>
      </c>
      <c r="E31" s="53">
        <v>0.18263888888888888</v>
      </c>
      <c r="F31" s="54">
        <v>0.17986111111111111</v>
      </c>
      <c r="G31" s="54">
        <v>0.18402777777777779</v>
      </c>
      <c r="H31" s="54" t="s">
        <v>16</v>
      </c>
      <c r="I31" s="52" t="s">
        <v>16</v>
      </c>
      <c r="J31" s="11">
        <f>E31+F31+G31</f>
        <v>0.54652777777777772</v>
      </c>
      <c r="L31" s="10">
        <v>0.48472222222222222</v>
      </c>
      <c r="M31" s="33">
        <v>0.56805555555555554</v>
      </c>
      <c r="N31" s="17">
        <v>4</v>
      </c>
      <c r="P31" s="3">
        <v>0.15</v>
      </c>
      <c r="Q31" s="2">
        <v>0.14583333333333334</v>
      </c>
      <c r="R31" s="2">
        <v>0.14583333333333334</v>
      </c>
      <c r="S31" s="2" t="s">
        <v>16</v>
      </c>
      <c r="T31" s="23" t="s">
        <v>16</v>
      </c>
      <c r="U31" s="10">
        <f t="shared" ref="U31:U32" si="12">P31+Q31+R31</f>
        <v>0.44166666666666665</v>
      </c>
    </row>
    <row r="32" spans="1:21" x14ac:dyDescent="0.25">
      <c r="A32" s="34">
        <v>3</v>
      </c>
      <c r="B32" s="30" t="s">
        <v>79</v>
      </c>
      <c r="C32" s="10">
        <v>0.26111111111111113</v>
      </c>
      <c r="E32" s="53">
        <v>0.19791666666666666</v>
      </c>
      <c r="F32" s="54">
        <v>0.19375000000000001</v>
      </c>
      <c r="G32" s="54">
        <v>0.19375000000000001</v>
      </c>
      <c r="H32" s="54" t="s">
        <v>16</v>
      </c>
      <c r="I32" s="52" t="s">
        <v>16</v>
      </c>
      <c r="J32" s="11">
        <f>E32+F32+G32</f>
        <v>0.5854166666666667</v>
      </c>
      <c r="L32" s="10">
        <v>0.54583333333333328</v>
      </c>
      <c r="M32" s="33">
        <v>0.77500000000000002</v>
      </c>
      <c r="N32" s="17">
        <v>11</v>
      </c>
      <c r="P32" s="3">
        <v>0.17291666666666666</v>
      </c>
      <c r="Q32" s="2">
        <v>0.18124999999999999</v>
      </c>
      <c r="R32" s="2">
        <v>0.18611111111111112</v>
      </c>
      <c r="S32" s="2" t="s">
        <v>16</v>
      </c>
      <c r="T32" s="23" t="s">
        <v>16</v>
      </c>
      <c r="U32" s="10">
        <f t="shared" si="12"/>
        <v>0.54027777777777775</v>
      </c>
    </row>
    <row r="33" spans="2:21" x14ac:dyDescent="0.25">
      <c r="P33" s="31"/>
      <c r="Q33" s="31"/>
      <c r="R33" s="31"/>
      <c r="S33" s="1"/>
      <c r="T33" s="1"/>
      <c r="U33" s="31"/>
    </row>
    <row r="34" spans="2:21" x14ac:dyDescent="0.25">
      <c r="B34" s="16" t="s">
        <v>29</v>
      </c>
      <c r="C34" s="13"/>
      <c r="D34" s="40" t="s">
        <v>16</v>
      </c>
      <c r="E34" s="14" t="s">
        <v>44</v>
      </c>
      <c r="F34" s="15"/>
      <c r="G34" s="15"/>
      <c r="H34" s="15"/>
      <c r="I34" s="15"/>
      <c r="J34" s="15"/>
      <c r="K34" s="15"/>
      <c r="L34" s="15"/>
      <c r="M34" s="15"/>
      <c r="N34" s="15"/>
      <c r="P34" s="31"/>
      <c r="Q34" s="31"/>
      <c r="R34" s="31"/>
      <c r="S34" s="1"/>
      <c r="T34" s="1"/>
      <c r="U34" s="31"/>
    </row>
    <row r="35" spans="2:21" x14ac:dyDescent="0.25">
      <c r="B35" s="15"/>
      <c r="C35" s="13"/>
      <c r="D35" s="13" t="s">
        <v>66</v>
      </c>
      <c r="E35" s="14" t="s">
        <v>80</v>
      </c>
      <c r="F35" s="15"/>
      <c r="G35" s="15"/>
      <c r="H35" s="15"/>
      <c r="I35" s="15"/>
      <c r="J35" s="15"/>
      <c r="K35" s="15"/>
      <c r="L35" s="15"/>
      <c r="M35" s="15"/>
      <c r="N35" s="15"/>
      <c r="P35" s="31"/>
      <c r="Q35" s="31"/>
      <c r="R35" s="31"/>
      <c r="S35" s="1"/>
      <c r="T35" s="1"/>
      <c r="U35" s="31"/>
    </row>
    <row r="36" spans="2:21" x14ac:dyDescent="0.25">
      <c r="B36" s="15"/>
      <c r="C36" s="13"/>
      <c r="D36" s="13" t="s">
        <v>81</v>
      </c>
      <c r="E36" s="14" t="s">
        <v>82</v>
      </c>
      <c r="F36" s="15"/>
      <c r="G36" s="15"/>
      <c r="H36" s="15"/>
      <c r="I36" s="15"/>
      <c r="J36" s="15"/>
      <c r="K36" s="15"/>
      <c r="L36" s="15"/>
      <c r="M36" s="15"/>
      <c r="N36" s="15"/>
      <c r="P36" s="31"/>
      <c r="Q36" s="31"/>
      <c r="R36" s="31"/>
      <c r="S36" s="1"/>
      <c r="T36" s="1"/>
      <c r="U36" s="31"/>
    </row>
    <row r="37" spans="2:21" x14ac:dyDescent="0.25">
      <c r="B37" s="15"/>
      <c r="C37" s="13"/>
      <c r="D37" s="13" t="s">
        <v>83</v>
      </c>
      <c r="E37" s="15" t="s">
        <v>84</v>
      </c>
      <c r="F37" s="15"/>
      <c r="G37" s="15"/>
      <c r="H37" s="15"/>
      <c r="I37" s="15"/>
      <c r="J37" s="15"/>
      <c r="K37" s="15"/>
      <c r="L37" s="15"/>
      <c r="M37" s="15"/>
      <c r="N37" s="15"/>
      <c r="P37" s="31"/>
      <c r="Q37" s="31"/>
      <c r="R37" s="31"/>
      <c r="S37" s="1"/>
      <c r="T37" s="1"/>
      <c r="U37" s="31"/>
    </row>
    <row r="38" spans="2:21" x14ac:dyDescent="0.25">
      <c r="B38" s="15"/>
      <c r="C38" s="13"/>
      <c r="D38" s="13"/>
      <c r="E38" s="14"/>
      <c r="F38" s="15"/>
      <c r="G38" s="15"/>
      <c r="H38" s="15"/>
      <c r="I38" s="15"/>
      <c r="J38" s="15"/>
      <c r="K38" s="15"/>
      <c r="L38" s="15"/>
      <c r="M38" s="15"/>
      <c r="N38" s="15"/>
      <c r="P38" s="31"/>
      <c r="Q38" s="31"/>
      <c r="R38" s="31"/>
      <c r="S38" s="1"/>
      <c r="T38" s="1"/>
      <c r="U38" s="31"/>
    </row>
    <row r="39" spans="2:21" x14ac:dyDescent="0.25">
      <c r="E39" s="31"/>
      <c r="F39" s="31"/>
      <c r="G39" s="31"/>
      <c r="H39" s="31"/>
      <c r="I39" s="31"/>
      <c r="J39" s="31"/>
      <c r="P39" s="31"/>
      <c r="Q39" s="31"/>
      <c r="R39" s="31"/>
      <c r="S39" s="1"/>
      <c r="T39" s="1"/>
      <c r="U39" s="31"/>
    </row>
    <row r="40" spans="2:21" x14ac:dyDescent="0.25">
      <c r="P40" s="31"/>
      <c r="Q40" s="31"/>
      <c r="R40" s="31"/>
      <c r="S40" s="1"/>
      <c r="T40" s="1"/>
      <c r="U40" s="31"/>
    </row>
  </sheetData>
  <mergeCells count="12">
    <mergeCell ref="P29:U29"/>
    <mergeCell ref="E29:J29"/>
    <mergeCell ref="E1:J1"/>
    <mergeCell ref="L1:N1"/>
    <mergeCell ref="E3:J3"/>
    <mergeCell ref="E17:J17"/>
    <mergeCell ref="E24:J24"/>
    <mergeCell ref="P1:U1"/>
    <mergeCell ref="P3:U3"/>
    <mergeCell ref="P16:U16"/>
    <mergeCell ref="P24:U24"/>
    <mergeCell ref="P17:U17"/>
  </mergeCells>
  <pageMargins left="0.7" right="0.7" top="0.78740157499999996" bottom="0.78740157499999996" header="0.3" footer="0.3"/>
  <pageSetup paperSize="9" scale="65" fitToWidth="0" orientation="landscape" r:id="rId1"/>
</worksheet>
</file>

<file path=docMetadata/LabelInfo.xml><?xml version="1.0" encoding="utf-8"?>
<clbl:labelList xmlns:clbl="http://schemas.microsoft.com/office/2020/mipLabelMetadata">
  <clbl:label id="{6f8a142f-f8e1-47f5-bdab-718b4b85da93}" enabled="1" method="Standard" siteId="{b287c0b1-6968-4dc8-9732-8d00f2760e8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RD</vt:lpstr>
      <vt:lpstr>RDJ_VD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Pecka Jan</dc:creator>
  <cp:lastModifiedBy>Pecka Jan</cp:lastModifiedBy>
  <cp:lastPrinted>2023-10-22T10:08:36Z</cp:lastPrinted>
  <dcterms:created xsi:type="dcterms:W3CDTF">2021-06-26T05:10:44Z</dcterms:created>
  <dcterms:modified xsi:type="dcterms:W3CDTF">2025-06-29T09:27:10Z</dcterms:modified>
</cp:coreProperties>
</file>